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y/Documents/Blog Q3 2021 Drive Stats/"/>
    </mc:Choice>
  </mc:AlternateContent>
  <xr:revisionPtr revIDLastSave="0" documentId="13_ncr:1_{DF0B891A-38EB-AB41-95CE-217E5B17134A}" xr6:coauthVersionLast="47" xr6:coauthVersionMax="47" xr10:uidLastSave="{00000000-0000-0000-0000-000000000000}"/>
  <bookViews>
    <workbookView xWindow="21600" yWindow="4920" windowWidth="19140" windowHeight="21900" activeTab="4" xr2:uid="{7E477F05-DD19-934F-B8D0-1789BA18C4F4}"/>
  </bookViews>
  <sheets>
    <sheet name="Lifetime" sheetId="15" r:id="rId1"/>
    <sheet name="Lowest Lifetime" sheetId="17" r:id="rId2"/>
    <sheet name="Change in Storage" sheetId="21" r:id="rId3"/>
    <sheet name="Quarterly" sheetId="10" r:id="rId4"/>
    <sheet name="SDD vs HDD Lifetime" sheetId="1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1" l="1"/>
  <c r="I7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C13" i="21" l="1"/>
  <c r="H30" i="10"/>
  <c r="G30" i="10"/>
  <c r="E30" i="10"/>
  <c r="H31" i="15"/>
  <c r="G31" i="15"/>
  <c r="E31" i="15"/>
  <c r="I31" i="15" l="1"/>
  <c r="I30" i="10"/>
</calcChain>
</file>

<file path=xl/sharedStrings.xml><?xml version="1.0" encoding="utf-8"?>
<sst xmlns="http://schemas.openxmlformats.org/spreadsheetml/2006/main" count="245" uniqueCount="75">
  <si>
    <t>HGST</t>
  </si>
  <si>
    <t>HMS5C4040ALE640</t>
  </si>
  <si>
    <t>4TB</t>
  </si>
  <si>
    <t>HMS5C4040BLE640</t>
  </si>
  <si>
    <t>HUH728080ALE600</t>
  </si>
  <si>
    <t>8TB</t>
  </si>
  <si>
    <t>10TB</t>
  </si>
  <si>
    <t>HUH721212ALE600</t>
  </si>
  <si>
    <t>12TB</t>
  </si>
  <si>
    <t>HUH721212ALE604</t>
  </si>
  <si>
    <t>HUH721212ALN604</t>
  </si>
  <si>
    <t>Seagate</t>
  </si>
  <si>
    <t>ST4000DM000</t>
  </si>
  <si>
    <t>ST6000DX000</t>
  </si>
  <si>
    <t>6TB</t>
  </si>
  <si>
    <t>ST8000DM002</t>
  </si>
  <si>
    <t>ST8000NM0055</t>
  </si>
  <si>
    <t>ST10000NM0086</t>
  </si>
  <si>
    <t>ST12000NM0007</t>
  </si>
  <si>
    <t>ST12000NM0008</t>
  </si>
  <si>
    <t>ST12000NM001G</t>
  </si>
  <si>
    <t>ST14000NM001G</t>
  </si>
  <si>
    <t>14TB</t>
  </si>
  <si>
    <t>ST14000NM0138</t>
  </si>
  <si>
    <t>ST16000NM001G</t>
  </si>
  <si>
    <t>16TB</t>
  </si>
  <si>
    <t>MD04ABA400V</t>
  </si>
  <si>
    <t>MG07ACA14TA</t>
  </si>
  <si>
    <t>MG07ACA14TEY</t>
  </si>
  <si>
    <t>MG08ACA16TEY</t>
  </si>
  <si>
    <t>WDC</t>
  </si>
  <si>
    <t>WUH721414ALE6L4</t>
  </si>
  <si>
    <t>Count</t>
  </si>
  <si>
    <t>Failures</t>
  </si>
  <si>
    <t>Toshiba</t>
  </si>
  <si>
    <t>MFG</t>
  </si>
  <si>
    <t>Model</t>
  </si>
  <si>
    <t>AFR</t>
  </si>
  <si>
    <t>Size</t>
  </si>
  <si>
    <t xml:space="preserve">Totals </t>
  </si>
  <si>
    <t>Drive</t>
  </si>
  <si>
    <t>Confidence Interval</t>
  </si>
  <si>
    <t>Days</t>
  </si>
  <si>
    <t>Low</t>
  </si>
  <si>
    <t>High</t>
  </si>
  <si>
    <t>WUH721816ALE6L0</t>
  </si>
  <si>
    <t>Avg. Age</t>
  </si>
  <si>
    <t>(months)</t>
  </si>
  <si>
    <t>Backblaze Hard Drives Lifetime Annualized Failure Rates</t>
  </si>
  <si>
    <t>new</t>
  </si>
  <si>
    <t xml:space="preserve">new </t>
  </si>
  <si>
    <t>Amazon</t>
  </si>
  <si>
    <t>Newegg</t>
  </si>
  <si>
    <t>refurb</t>
  </si>
  <si>
    <t>Status (2)</t>
  </si>
  <si>
    <t>Source (3)</t>
  </si>
  <si>
    <t>Price (3)</t>
  </si>
  <si>
    <t>Lowest Lifetime AFR for Backblaze Hard Drive Models by Drive Size</t>
  </si>
  <si>
    <t>HDD Lifetime AFR</t>
  </si>
  <si>
    <t>SSD Lifetime AFR</t>
  </si>
  <si>
    <t>SSD and HDD Lifetime AFR</t>
  </si>
  <si>
    <t>MG08ACA16TE</t>
  </si>
  <si>
    <t>Reporting period: 4/20/2013 thru 9/30/2021 for drives models active as of 9/30/2021</t>
  </si>
  <si>
    <t>Backblaze Hard Drives Quarterly Failure Rates for Q3 2021</t>
  </si>
  <si>
    <t>Reporting period: 7/1/2021 through 9/30/2021 for drive models active as of 9/30/2021</t>
  </si>
  <si>
    <t>2021  (Q3)</t>
  </si>
  <si>
    <t>Reporting Period: 04/2013 through 9/2021 inclusive</t>
  </si>
  <si>
    <t>Disctech</t>
  </si>
  <si>
    <t>ALLHDD</t>
  </si>
  <si>
    <t>Start 10/1/2020 - End 9/30/2021</t>
  </si>
  <si>
    <t>Drive Size</t>
  </si>
  <si>
    <t>Total</t>
  </si>
  <si>
    <t>Change in Count</t>
  </si>
  <si>
    <t>Change in Data Storage Space 
at Backblaze Data Centers</t>
  </si>
  <si>
    <t>Change in Storage (TB)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</si>
</sst>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0.0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6"/>
      <color theme="1"/>
      <name val="DM Sans Regular"/>
    </font>
    <font>
      <sz val="12"/>
      <color theme="1"/>
      <name val="DM Sans Regular"/>
    </font>
    <font>
      <b/>
      <sz val="12"/>
      <color theme="1"/>
      <name val="DM Sans Regular"/>
    </font>
    <font>
      <b/>
      <sz val="11"/>
      <color theme="1"/>
      <name val="DM Sans Regular"/>
    </font>
    <font>
      <sz val="11"/>
      <color theme="1"/>
      <name val="DM Sans Regular"/>
    </font>
    <font>
      <b/>
      <sz val="14"/>
      <color theme="1"/>
      <name val="DM Sans Regular"/>
    </font>
    <font>
      <sz val="14"/>
      <color theme="1"/>
      <name val="DM Sans Regular"/>
    </font>
    <font>
      <b/>
      <sz val="16"/>
      <color rgb="FF000000"/>
      <name val="DM Sans Regular"/>
    </font>
    <font>
      <sz val="12"/>
      <color rgb="FF000000"/>
      <name val="DM Sans Regular"/>
    </font>
    <font>
      <b/>
      <sz val="11"/>
      <color rgb="FF000000"/>
      <name val="DM Sans Regular"/>
    </font>
    <font>
      <sz val="10"/>
      <color theme="1"/>
      <name val="DM Sans Regula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1">
    <border>
      <left/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Alignment="1">
      <alignment vertical="center"/>
    </xf>
    <xf numFmtId="0" fontId="0" fillId="2" borderId="0" xfId="0" applyFill="1" applyBorder="1"/>
    <xf numFmtId="0" fontId="4" fillId="2" borderId="0" xfId="0" applyFont="1" applyFill="1" applyAlignment="1"/>
    <xf numFmtId="0" fontId="2" fillId="2" borderId="0" xfId="0" applyFont="1" applyFill="1" applyAlignment="1">
      <alignment vertical="top"/>
    </xf>
    <xf numFmtId="0" fontId="3" fillId="2" borderId="0" xfId="0" applyFont="1" applyFill="1" applyBorder="1" applyAlignment="1">
      <alignment horizontal="right" vertical="center"/>
    </xf>
    <xf numFmtId="41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10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/>
    <xf numFmtId="0" fontId="8" fillId="2" borderId="4" xfId="0" applyFont="1" applyFill="1" applyBorder="1" applyAlignment="1"/>
    <xf numFmtId="0" fontId="8" fillId="2" borderId="5" xfId="0" applyFont="1" applyFill="1" applyBorder="1" applyAlignment="1">
      <alignment horizontal="center"/>
    </xf>
    <xf numFmtId="0" fontId="8" fillId="2" borderId="16" xfId="0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 wrapText="1"/>
    </xf>
    <xf numFmtId="0" fontId="8" fillId="2" borderId="11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center"/>
    </xf>
    <xf numFmtId="0" fontId="8" fillId="2" borderId="6" xfId="0" applyFont="1" applyFill="1" applyBorder="1" applyAlignment="1"/>
    <xf numFmtId="0" fontId="6" fillId="2" borderId="0" xfId="0" applyFont="1" applyFill="1" applyBorder="1" applyAlignment="1">
      <alignment vertical="center"/>
    </xf>
    <xf numFmtId="10" fontId="9" fillId="2" borderId="7" xfId="1" applyNumberFormat="1" applyFont="1" applyFill="1" applyBorder="1" applyAlignment="1">
      <alignment horizontal="center" vertical="center"/>
    </xf>
    <xf numFmtId="10" fontId="9" fillId="2" borderId="3" xfId="1" applyNumberFormat="1" applyFont="1" applyFill="1" applyBorder="1" applyAlignment="1">
      <alignment horizontal="center" vertical="center"/>
    </xf>
    <xf numFmtId="10" fontId="9" fillId="2" borderId="10" xfId="1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vertical="center"/>
    </xf>
    <xf numFmtId="0" fontId="8" fillId="2" borderId="0" xfId="0" applyFont="1" applyFill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12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10" fontId="7" fillId="2" borderId="5" xfId="1" applyNumberFormat="1" applyFont="1" applyFill="1" applyBorder="1" applyAlignment="1">
      <alignment horizontal="center" vertical="center"/>
    </xf>
    <xf numFmtId="10" fontId="7" fillId="2" borderId="6" xfId="1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4" fillId="3" borderId="0" xfId="0" applyFont="1" applyFill="1"/>
    <xf numFmtId="0" fontId="14" fillId="3" borderId="26" xfId="0" applyFont="1" applyFill="1" applyBorder="1"/>
    <xf numFmtId="0" fontId="14" fillId="3" borderId="26" xfId="0" applyFont="1" applyFill="1" applyBorder="1" applyAlignment="1">
      <alignment horizontal="center"/>
    </xf>
    <xf numFmtId="0" fontId="13" fillId="2" borderId="20" xfId="0" applyFont="1" applyFill="1" applyBorder="1"/>
    <xf numFmtId="0" fontId="13" fillId="2" borderId="21" xfId="0" applyFont="1" applyFill="1" applyBorder="1"/>
    <xf numFmtId="10" fontId="13" fillId="2" borderId="21" xfId="0" applyNumberFormat="1" applyFont="1" applyFill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3" borderId="20" xfId="0" applyFont="1" applyFill="1" applyBorder="1"/>
    <xf numFmtId="0" fontId="13" fillId="3" borderId="21" xfId="0" applyFont="1" applyFill="1" applyBorder="1"/>
    <xf numFmtId="0" fontId="13" fillId="3" borderId="21" xfId="0" applyFont="1" applyFill="1" applyBorder="1" applyAlignment="1">
      <alignment horizontal="center"/>
    </xf>
    <xf numFmtId="10" fontId="13" fillId="3" borderId="21" xfId="0" applyNumberFormat="1" applyFont="1" applyFill="1" applyBorder="1" applyAlignment="1">
      <alignment horizontal="center"/>
    </xf>
    <xf numFmtId="8" fontId="13" fillId="2" borderId="22" xfId="0" applyNumberFormat="1" applyFont="1" applyFill="1" applyBorder="1"/>
    <xf numFmtId="0" fontId="13" fillId="3" borderId="0" xfId="0" applyFont="1" applyFill="1" applyBorder="1"/>
    <xf numFmtId="0" fontId="13" fillId="3" borderId="0" xfId="0" applyFont="1" applyFill="1" applyBorder="1" applyAlignment="1">
      <alignment horizontal="center"/>
    </xf>
    <xf numFmtId="10" fontId="13" fillId="3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8" fontId="13" fillId="2" borderId="0" xfId="0" applyNumberFormat="1" applyFont="1" applyFill="1" applyBorder="1"/>
    <xf numFmtId="0" fontId="13" fillId="3" borderId="23" xfId="0" applyFont="1" applyFill="1" applyBorder="1"/>
    <xf numFmtId="0" fontId="13" fillId="3" borderId="24" xfId="0" applyFont="1" applyFill="1" applyBorder="1"/>
    <xf numFmtId="0" fontId="13" fillId="3" borderId="24" xfId="0" applyFont="1" applyFill="1" applyBorder="1" applyAlignment="1">
      <alignment horizontal="center"/>
    </xf>
    <xf numFmtId="10" fontId="13" fillId="3" borderId="24" xfId="0" applyNumberFormat="1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8" fontId="13" fillId="2" borderId="25" xfId="0" applyNumberFormat="1" applyFont="1" applyFill="1" applyBorder="1"/>
    <xf numFmtId="0" fontId="14" fillId="3" borderId="26" xfId="0" applyFont="1" applyFill="1" applyBorder="1" applyAlignment="1"/>
    <xf numFmtId="0" fontId="14" fillId="3" borderId="26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5" fillId="0" borderId="21" xfId="0" applyNumberFormat="1" applyFont="1" applyBorder="1"/>
    <xf numFmtId="0" fontId="15" fillId="0" borderId="21" xfId="0" applyNumberFormat="1" applyFont="1" applyBorder="1" applyAlignment="1">
      <alignment horizontal="center"/>
    </xf>
    <xf numFmtId="10" fontId="15" fillId="0" borderId="21" xfId="1" applyNumberFormat="1" applyFont="1" applyBorder="1" applyAlignment="1">
      <alignment horizontal="center"/>
    </xf>
    <xf numFmtId="0" fontId="15" fillId="2" borderId="21" xfId="0" applyFont="1" applyFill="1" applyBorder="1"/>
    <xf numFmtId="10" fontId="15" fillId="2" borderId="21" xfId="1" applyNumberFormat="1" applyFont="1" applyFill="1" applyBorder="1" applyAlignment="1">
      <alignment horizontal="center"/>
    </xf>
    <xf numFmtId="0" fontId="5" fillId="2" borderId="0" xfId="0" applyFont="1" applyFill="1" applyAlignment="1"/>
    <xf numFmtId="10" fontId="9" fillId="2" borderId="28" xfId="1" applyNumberFormat="1" applyFont="1" applyFill="1" applyBorder="1" applyAlignment="1">
      <alignment horizontal="center" vertical="center"/>
    </xf>
    <xf numFmtId="10" fontId="9" fillId="2" borderId="2" xfId="1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vertical="center"/>
    </xf>
    <xf numFmtId="0" fontId="9" fillId="2" borderId="14" xfId="0" applyFont="1" applyFill="1" applyBorder="1" applyAlignment="1">
      <alignment vertical="center"/>
    </xf>
    <xf numFmtId="0" fontId="9" fillId="2" borderId="14" xfId="0" applyFont="1" applyFill="1" applyBorder="1" applyAlignment="1">
      <alignment horizontal="center" vertical="center"/>
    </xf>
    <xf numFmtId="41" fontId="9" fillId="2" borderId="14" xfId="0" applyNumberFormat="1" applyFont="1" applyFill="1" applyBorder="1" applyAlignment="1">
      <alignment vertical="center"/>
    </xf>
    <xf numFmtId="164" fontId="9" fillId="2" borderId="14" xfId="0" applyNumberFormat="1" applyFont="1" applyFill="1" applyBorder="1" applyAlignment="1">
      <alignment horizontal="center" vertical="center"/>
    </xf>
    <xf numFmtId="10" fontId="9" fillId="2" borderId="14" xfId="1" applyNumberFormat="1" applyFont="1" applyFill="1" applyBorder="1" applyAlignment="1">
      <alignment horizontal="center" vertical="center"/>
    </xf>
    <xf numFmtId="10" fontId="9" fillId="2" borderId="15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41" fontId="9" fillId="2" borderId="2" xfId="0" applyNumberFormat="1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41" fontId="8" fillId="2" borderId="5" xfId="0" applyNumberFormat="1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10" fontId="8" fillId="2" borderId="0" xfId="1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9" xfId="0" applyFont="1" applyFill="1" applyBorder="1" applyAlignment="1">
      <alignment horizontal="center" vertical="center"/>
    </xf>
    <xf numFmtId="41" fontId="9" fillId="2" borderId="9" xfId="0" applyNumberFormat="1" applyFont="1" applyFill="1" applyBorder="1" applyAlignment="1">
      <alignment vertical="center"/>
    </xf>
    <xf numFmtId="164" fontId="9" fillId="2" borderId="9" xfId="0" applyNumberFormat="1" applyFont="1" applyFill="1" applyBorder="1" applyAlignment="1">
      <alignment horizontal="center" vertical="center"/>
    </xf>
    <xf numFmtId="10" fontId="9" fillId="2" borderId="9" xfId="1" applyNumberFormat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right" vertical="center"/>
    </xf>
    <xf numFmtId="10" fontId="8" fillId="2" borderId="6" xfId="1" applyNumberFormat="1" applyFont="1" applyFill="1" applyBorder="1" applyAlignment="1">
      <alignment horizontal="center" vertical="center"/>
    </xf>
    <xf numFmtId="41" fontId="9" fillId="2" borderId="14" xfId="0" applyNumberFormat="1" applyFont="1" applyFill="1" applyBorder="1" applyAlignment="1">
      <alignment horizontal="center" vertical="center"/>
    </xf>
    <xf numFmtId="41" fontId="9" fillId="2" borderId="2" xfId="0" applyNumberFormat="1" applyFont="1" applyFill="1" applyBorder="1" applyAlignment="1">
      <alignment horizontal="center" vertical="center"/>
    </xf>
    <xf numFmtId="41" fontId="9" fillId="2" borderId="9" xfId="0" applyNumberFormat="1" applyFont="1" applyFill="1" applyBorder="1" applyAlignment="1">
      <alignment horizontal="center" vertical="center"/>
    </xf>
    <xf numFmtId="0" fontId="12" fillId="3" borderId="0" xfId="0" applyFont="1" applyFill="1" applyAlignment="1"/>
    <xf numFmtId="0" fontId="0" fillId="2" borderId="0" xfId="0" applyFill="1" applyAlignment="1">
      <alignment vertical="center"/>
    </xf>
    <xf numFmtId="0" fontId="0" fillId="0" borderId="0" xfId="0" applyAlignment="1"/>
    <xf numFmtId="0" fontId="13" fillId="3" borderId="0" xfId="0" applyFont="1" applyFill="1" applyAlignment="1"/>
    <xf numFmtId="0" fontId="11" fillId="2" borderId="0" xfId="0" applyFont="1" applyFill="1" applyAlignment="1">
      <alignment horizontal="center"/>
    </xf>
    <xf numFmtId="0" fontId="10" fillId="2" borderId="13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3" fillId="3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1" fontId="11" fillId="2" borderId="3" xfId="2" applyNumberFormat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41" fontId="10" fillId="2" borderId="0" xfId="2" applyNumberFormat="1" applyFont="1" applyFill="1" applyAlignment="1">
      <alignment horizontal="center" vertical="center"/>
    </xf>
    <xf numFmtId="41" fontId="10" fillId="2" borderId="29" xfId="2" applyNumberFormat="1" applyFont="1" applyFill="1" applyBorder="1" applyAlignment="1">
      <alignment horizontal="center" vertical="center"/>
    </xf>
    <xf numFmtId="41" fontId="11" fillId="2" borderId="3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3" fillId="3" borderId="0" xfId="0" applyFont="1" applyFill="1" applyAlignment="1">
      <alignment horizontal="center" vertical="center"/>
    </xf>
    <xf numFmtId="0" fontId="14" fillId="3" borderId="27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2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8EE6"/>
      <color rgb="FFFFE100"/>
      <color rgb="FFFF8035"/>
      <color rgb="FF5C44C4"/>
      <color rgb="FFE3F5FF"/>
      <color rgb="FFECFC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'SDD vs HDD Lifetime'!$B$30</c:f>
              <c:strCache>
                <c:ptCount val="1"/>
                <c:pt idx="0">
                  <c:v>HDD Lifetime AFR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'SDD vs HDD Lifetime'!$C$29:$J$29</c:f>
              <c:strCach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  (Q3)</c:v>
                </c:pt>
              </c:strCache>
            </c:strRef>
          </c:cat>
          <c:val>
            <c:numRef>
              <c:f>'SDD vs HDD Lifetime'!$C$30:$J$30</c:f>
              <c:numCache>
                <c:formatCode>0.00%</c:formatCode>
                <c:ptCount val="8"/>
                <c:pt idx="0">
                  <c:v>6.5636857343235808E-3</c:v>
                </c:pt>
                <c:pt idx="1">
                  <c:v>1.5389627812488023E-2</c:v>
                </c:pt>
                <c:pt idx="2">
                  <c:v>1.3835694119716281E-2</c:v>
                </c:pt>
                <c:pt idx="3">
                  <c:v>1.8264200415823301E-2</c:v>
                </c:pt>
                <c:pt idx="4">
                  <c:v>3.5535801789134701E-2</c:v>
                </c:pt>
                <c:pt idx="5">
                  <c:v>5.2278614215603599E-2</c:v>
                </c:pt>
                <c:pt idx="6">
                  <c:v>6.2583727888446836E-2</c:v>
                </c:pt>
                <c:pt idx="7">
                  <c:v>6.7599999999999993E-2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230-2149-A902-7F9C6AE969B9}"/>
            </c:ext>
          </c:extLst>
        </c:ser>
        <c:ser>
          <c:idx val="1"/>
          <c:order val="1"/>
          <c:tx>
            <c:strRef>
              <c:f>'SDD vs HDD Lifetime'!$B$31</c:f>
              <c:strCache>
                <c:ptCount val="1"/>
                <c:pt idx="0">
                  <c:v>SSD Lifetime AFR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'SDD vs HDD Lifetime'!$C$29:$J$29</c:f>
              <c:strCach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  (Q3)</c:v>
                </c:pt>
              </c:strCache>
            </c:strRef>
          </c:cat>
          <c:val>
            <c:numRef>
              <c:f>'SDD vs HDD Lifetime'!$C$31:$J$31</c:f>
              <c:numCache>
                <c:formatCode>General</c:formatCode>
                <c:ptCount val="8"/>
                <c:pt idx="4" formatCode="0.00%">
                  <c:v>0</c:v>
                </c:pt>
                <c:pt idx="5" formatCode="0.00%">
                  <c:v>8.4381357499537634E-3</c:v>
                </c:pt>
                <c:pt idx="6" formatCode="0.00%">
                  <c:v>7.8571384639986221E-3</c:v>
                </c:pt>
                <c:pt idx="7" formatCode="0.00%">
                  <c:v>1.43E-2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30-2149-A902-7F9C6AE96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667344"/>
        <c:axId val="339668992"/>
      </c:lineChart>
      <c:catAx>
        <c:axId val="33966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M Sans" pitchFamily="2" charset="77"/>
                <a:ea typeface="+mn-ea"/>
                <a:cs typeface="+mn-cs"/>
              </a:defRPr>
            </a:pPr>
            <a:endParaRPr lang="en-US"/>
          </a:p>
        </c:txPr>
        <c:crossAx val="339668992"/>
        <c:crosses val="autoZero"/>
        <c:auto val="1"/>
        <c:lblAlgn val="ctr"/>
        <c:lblOffset val="100"/>
        <c:noMultiLvlLbl val="0"/>
      </c:catAx>
      <c:valAx>
        <c:axId val="33966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M Sans" pitchFamily="2" charset="77"/>
                <a:ea typeface="+mn-ea"/>
                <a:cs typeface="+mn-cs"/>
              </a:defRPr>
            </a:pPr>
            <a:endParaRPr lang="en-US"/>
          </a:p>
        </c:txPr>
        <c:crossAx val="339667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M Sans" pitchFamily="2" charset="77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M Sans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362857</xdr:colOff>
      <xdr:row>31</xdr:row>
      <xdr:rowOff>0</xdr:rowOff>
    </xdr:from>
    <xdr:to>
      <xdr:col>11</xdr:col>
      <xdr:colOff>192199</xdr:colOff>
      <xdr:row>33</xdr:row>
      <xdr:rowOff>39914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FC6BF25-60D3-BC43-93CB-B8881B106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0143" y="7982857"/>
          <a:ext cx="128077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889003</xdr:colOff>
      <xdr:row>12</xdr:row>
      <xdr:rowOff>117231</xdr:rowOff>
    </xdr:from>
    <xdr:to>
      <xdr:col>10</xdr:col>
      <xdr:colOff>87094</xdr:colOff>
      <xdr:row>13</xdr:row>
      <xdr:rowOff>108243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1A3E1A1-74EB-A846-8F79-DA55CD24B3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9926" y="4112846"/>
          <a:ext cx="1142168" cy="2743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244230</xdr:colOff>
      <xdr:row>13</xdr:row>
      <xdr:rowOff>48846</xdr:rowOff>
    </xdr:from>
    <xdr:to>
      <xdr:col>4</xdr:col>
      <xdr:colOff>333154</xdr:colOff>
      <xdr:row>14</xdr:row>
      <xdr:rowOff>242277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DA04F49-1EAA-BF48-83C1-CFEFEF0481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7692" y="14907846"/>
          <a:ext cx="1280770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254000</xdr:colOff>
      <xdr:row>30</xdr:row>
      <xdr:rowOff>4885</xdr:rowOff>
    </xdr:from>
    <xdr:to>
      <xdr:col>9</xdr:col>
      <xdr:colOff>128698</xdr:colOff>
      <xdr:row>31</xdr:row>
      <xdr:rowOff>139700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E887F894-3720-604D-97F9-46FA718100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1857" y="7770028"/>
          <a:ext cx="1280770" cy="4523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360772</xdr:colOff>
      <xdr:row>3</xdr:row>
      <xdr:rowOff>36207</xdr:rowOff>
    </xdr:from>
    <xdr:to>
      <xdr:col>9</xdr:col>
      <xdr:colOff>429846</xdr:colOff>
      <xdr:row>21</xdr:row>
      <xdr:rowOff>146541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2B88B19-33CD-BC4A-B1AF-429DF5A19F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9767</xdr:colOff>
      <xdr:row>20</xdr:row>
      <xdr:rowOff>107465</xdr:rowOff>
    </xdr:from>
    <xdr:to>
      <xdr:col>9</xdr:col>
      <xdr:colOff>528537</xdr:colOff>
      <xdr:row>22</xdr:row>
      <xdr:rowOff>154357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CA14850-8782-184B-A998-DCFC04559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2152" y="4503619"/>
          <a:ext cx="128077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BBDFC-7CBE-7748-8F3A-2AF363592593}">
  <dimension ref="A1:L36"/>
  <sheetViews>
    <sheetView zoomScaleNormal="100" workbookViewId="0"/>
  </sheetViews>
  <sheetFormatPr baseColWidth="10" defaultRowHeight="16"/>
  <cols>
    <col min="1" max="1" width="5.5" customWidth="1"/>
    <col min="2" max="2" width="8.33203125" customWidth="1"/>
    <col min="3" max="3" width="18.33203125" customWidth="1"/>
    <col min="4" max="4" width="7.5" customWidth="1"/>
    <col min="5" max="5" width="9.33203125" customWidth="1"/>
    <col min="6" max="6" width="9.5" customWidth="1"/>
    <col min="7" max="7" width="13.33203125" customWidth="1"/>
    <col min="8" max="8" width="8.6640625" customWidth="1"/>
    <col min="9" max="9" width="8.33203125" customWidth="1"/>
    <col min="10" max="11" width="9.5" customWidth="1"/>
    <col min="13" max="13" width="9.83203125" customWidth="1"/>
    <col min="14" max="14" width="9.33203125" customWidth="1"/>
    <col min="15" max="15" width="8.83203125" customWidth="1"/>
    <col min="16" max="16" width="8.33203125" customWidth="1"/>
    <col min="17" max="17" width="8.6640625" customWidth="1"/>
  </cols>
  <sheetData>
    <row r="1" spans="1:1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7">
      <c r="A2" s="5"/>
      <c r="B2" s="27"/>
      <c r="C2" s="27"/>
      <c r="D2" s="27"/>
      <c r="E2" s="27"/>
      <c r="F2" s="27"/>
      <c r="G2" s="27"/>
      <c r="H2" s="27"/>
      <c r="I2" s="27"/>
      <c r="J2" s="27"/>
      <c r="K2" s="27"/>
      <c r="L2" s="5"/>
    </row>
    <row r="3" spans="1:12" ht="24" customHeight="1">
      <c r="A3" s="5"/>
      <c r="B3" s="115" t="s">
        <v>48</v>
      </c>
      <c r="C3" s="115"/>
      <c r="D3" s="115"/>
      <c r="E3" s="115"/>
      <c r="F3" s="115"/>
      <c r="G3" s="115"/>
      <c r="H3" s="115"/>
      <c r="I3" s="115"/>
      <c r="J3" s="115"/>
      <c r="K3" s="115"/>
      <c r="L3" s="5"/>
    </row>
    <row r="4" spans="1:12" ht="21" customHeight="1">
      <c r="A4" s="5"/>
      <c r="B4" s="116" t="s">
        <v>62</v>
      </c>
      <c r="C4" s="116"/>
      <c r="D4" s="116"/>
      <c r="E4" s="116"/>
      <c r="F4" s="116"/>
      <c r="G4" s="116"/>
      <c r="H4" s="116"/>
      <c r="I4" s="116"/>
      <c r="J4" s="116"/>
      <c r="K4" s="116"/>
      <c r="L4" s="5"/>
    </row>
    <row r="5" spans="1:12">
      <c r="A5" s="5"/>
      <c r="B5" s="29"/>
      <c r="C5" s="30"/>
      <c r="D5" s="16" t="s">
        <v>40</v>
      </c>
      <c r="E5" s="16" t="s">
        <v>40</v>
      </c>
      <c r="F5" s="16" t="s">
        <v>46</v>
      </c>
      <c r="G5" s="16" t="s">
        <v>40</v>
      </c>
      <c r="H5" s="16" t="s">
        <v>40</v>
      </c>
      <c r="I5" s="31"/>
      <c r="J5" s="117" t="s">
        <v>41</v>
      </c>
      <c r="K5" s="118"/>
      <c r="L5" s="5"/>
    </row>
    <row r="6" spans="1:12" ht="17" thickBot="1">
      <c r="A6" s="5"/>
      <c r="B6" s="17" t="s">
        <v>35</v>
      </c>
      <c r="C6" s="18" t="s">
        <v>36</v>
      </c>
      <c r="D6" s="19" t="s">
        <v>38</v>
      </c>
      <c r="E6" s="19" t="s">
        <v>32</v>
      </c>
      <c r="F6" s="19" t="s">
        <v>47</v>
      </c>
      <c r="G6" s="19" t="s">
        <v>42</v>
      </c>
      <c r="H6" s="19" t="s">
        <v>33</v>
      </c>
      <c r="I6" s="19" t="s">
        <v>37</v>
      </c>
      <c r="J6" s="32" t="s">
        <v>43</v>
      </c>
      <c r="K6" s="33" t="s">
        <v>44</v>
      </c>
      <c r="L6" s="5"/>
    </row>
    <row r="7" spans="1:12" ht="21" customHeight="1">
      <c r="A7" s="5"/>
      <c r="B7" s="74" t="s">
        <v>0</v>
      </c>
      <c r="C7" s="75" t="s">
        <v>1</v>
      </c>
      <c r="D7" s="76" t="s">
        <v>2</v>
      </c>
      <c r="E7" s="77">
        <v>3341</v>
      </c>
      <c r="F7" s="78">
        <v>64.489999999999995</v>
      </c>
      <c r="G7" s="77">
        <v>13632787</v>
      </c>
      <c r="H7" s="77">
        <v>185</v>
      </c>
      <c r="I7" s="72">
        <f>H7/(G7/365)</f>
        <v>4.9531324739394813E-3</v>
      </c>
      <c r="J7" s="79">
        <v>4.0000000000000001E-3</v>
      </c>
      <c r="K7" s="80">
        <v>6.0000000000000001E-3</v>
      </c>
      <c r="L7" s="5"/>
    </row>
    <row r="8" spans="1:12" ht="21" customHeight="1">
      <c r="A8" s="5"/>
      <c r="B8" s="74" t="s">
        <v>0</v>
      </c>
      <c r="C8" s="75" t="s">
        <v>3</v>
      </c>
      <c r="D8" s="76" t="s">
        <v>2</v>
      </c>
      <c r="E8" s="77">
        <v>12735</v>
      </c>
      <c r="F8" s="78">
        <v>59.36</v>
      </c>
      <c r="G8" s="77">
        <v>27708941</v>
      </c>
      <c r="H8" s="77">
        <v>301</v>
      </c>
      <c r="I8" s="73">
        <f t="shared" ref="I8:I30" si="0">H8/(G8/365)</f>
        <v>3.9649656766023644E-3</v>
      </c>
      <c r="J8" s="79">
        <v>4.0000000000000001E-3</v>
      </c>
      <c r="K8" s="80">
        <v>4.0000000000000001E-3</v>
      </c>
      <c r="L8" s="5"/>
    </row>
    <row r="9" spans="1:12" ht="21" customHeight="1">
      <c r="A9" s="5"/>
      <c r="B9" s="74" t="s">
        <v>0</v>
      </c>
      <c r="C9" s="75" t="s">
        <v>4</v>
      </c>
      <c r="D9" s="76" t="s">
        <v>5</v>
      </c>
      <c r="E9" s="77">
        <v>1109</v>
      </c>
      <c r="F9" s="78">
        <v>42.46</v>
      </c>
      <c r="G9" s="77">
        <v>1505671</v>
      </c>
      <c r="H9" s="77">
        <v>24</v>
      </c>
      <c r="I9" s="73">
        <f t="shared" si="0"/>
        <v>5.8180040659612893E-3</v>
      </c>
      <c r="J9" s="79">
        <v>4.0000000000000001E-3</v>
      </c>
      <c r="K9" s="80">
        <v>8.9999999999999993E-3</v>
      </c>
      <c r="L9" s="5"/>
    </row>
    <row r="10" spans="1:12" ht="21" customHeight="1">
      <c r="A10" s="5"/>
      <c r="B10" s="74" t="s">
        <v>0</v>
      </c>
      <c r="C10" s="75" t="s">
        <v>7</v>
      </c>
      <c r="D10" s="76" t="s">
        <v>8</v>
      </c>
      <c r="E10" s="77">
        <v>2600</v>
      </c>
      <c r="F10" s="78">
        <v>24.02</v>
      </c>
      <c r="G10" s="77">
        <v>1856943</v>
      </c>
      <c r="H10" s="77">
        <v>18</v>
      </c>
      <c r="I10" s="73">
        <f t="shared" si="0"/>
        <v>3.5380730587853265E-3</v>
      </c>
      <c r="J10" s="79">
        <v>2E-3</v>
      </c>
      <c r="K10" s="80">
        <v>6.0000000000000001E-3</v>
      </c>
      <c r="L10" s="5"/>
    </row>
    <row r="11" spans="1:12" ht="21" customHeight="1">
      <c r="A11" s="5"/>
      <c r="B11" s="74" t="s">
        <v>0</v>
      </c>
      <c r="C11" s="75" t="s">
        <v>9</v>
      </c>
      <c r="D11" s="76" t="s">
        <v>8</v>
      </c>
      <c r="E11" s="77">
        <v>11946</v>
      </c>
      <c r="F11" s="78">
        <v>6.9</v>
      </c>
      <c r="G11" s="77">
        <v>2408579</v>
      </c>
      <c r="H11" s="77">
        <v>25</v>
      </c>
      <c r="I11" s="73">
        <f t="shared" si="0"/>
        <v>3.7885408782522803E-3</v>
      </c>
      <c r="J11" s="79">
        <v>2E-3</v>
      </c>
      <c r="K11" s="80">
        <v>6.0000000000000001E-3</v>
      </c>
      <c r="L11" s="5"/>
    </row>
    <row r="12" spans="1:12" ht="21" customHeight="1">
      <c r="A12" s="5"/>
      <c r="B12" s="74" t="s">
        <v>0</v>
      </c>
      <c r="C12" s="75" t="s">
        <v>10</v>
      </c>
      <c r="D12" s="76" t="s">
        <v>8</v>
      </c>
      <c r="E12" s="77">
        <v>10829</v>
      </c>
      <c r="F12" s="78">
        <v>29.94</v>
      </c>
      <c r="G12" s="77">
        <v>9844186</v>
      </c>
      <c r="H12" s="77">
        <v>123</v>
      </c>
      <c r="I12" s="73">
        <f t="shared" si="0"/>
        <v>4.5605599081528937E-3</v>
      </c>
      <c r="J12" s="79">
        <v>4.0000000000000001E-3</v>
      </c>
      <c r="K12" s="80">
        <v>5.0000000000000001E-3</v>
      </c>
      <c r="L12" s="5"/>
    </row>
    <row r="13" spans="1:12" ht="21" customHeight="1">
      <c r="A13" s="5"/>
      <c r="B13" s="74" t="s">
        <v>11</v>
      </c>
      <c r="C13" s="75" t="s">
        <v>12</v>
      </c>
      <c r="D13" s="76" t="s">
        <v>2</v>
      </c>
      <c r="E13" s="77">
        <v>18704</v>
      </c>
      <c r="F13" s="78">
        <v>71.34</v>
      </c>
      <c r="G13" s="77">
        <v>64717977</v>
      </c>
      <c r="H13" s="77">
        <v>4361</v>
      </c>
      <c r="I13" s="73">
        <f t="shared" si="0"/>
        <v>2.4595407239011813E-2</v>
      </c>
      <c r="J13" s="79">
        <v>2.4E-2</v>
      </c>
      <c r="K13" s="80">
        <v>2.5000000000000001E-2</v>
      </c>
      <c r="L13" s="5"/>
    </row>
    <row r="14" spans="1:12" ht="21" customHeight="1">
      <c r="A14" s="5"/>
      <c r="B14" s="74" t="s">
        <v>11</v>
      </c>
      <c r="C14" s="75" t="s">
        <v>13</v>
      </c>
      <c r="D14" s="76" t="s">
        <v>14</v>
      </c>
      <c r="E14" s="77">
        <v>886</v>
      </c>
      <c r="F14" s="78">
        <v>77.819999999999993</v>
      </c>
      <c r="G14" s="77">
        <v>3467984</v>
      </c>
      <c r="H14" s="77">
        <v>86</v>
      </c>
      <c r="I14" s="73">
        <f t="shared" si="0"/>
        <v>9.0513681724021782E-3</v>
      </c>
      <c r="J14" s="79">
        <v>7.0000000000000001E-3</v>
      </c>
      <c r="K14" s="80">
        <v>1.0999999999999999E-2</v>
      </c>
      <c r="L14" s="5"/>
    </row>
    <row r="15" spans="1:12" ht="21" customHeight="1">
      <c r="A15" s="5"/>
      <c r="B15" s="74" t="s">
        <v>11</v>
      </c>
      <c r="C15" s="75" t="s">
        <v>15</v>
      </c>
      <c r="D15" s="76" t="s">
        <v>5</v>
      </c>
      <c r="E15" s="77">
        <v>9731</v>
      </c>
      <c r="F15" s="78">
        <v>59.71</v>
      </c>
      <c r="G15" s="77">
        <v>18048192</v>
      </c>
      <c r="H15" s="77">
        <v>542</v>
      </c>
      <c r="I15" s="73">
        <f t="shared" si="0"/>
        <v>1.0961208746006248E-2</v>
      </c>
      <c r="J15" s="79">
        <v>0.01</v>
      </c>
      <c r="K15" s="80">
        <v>1.2E-2</v>
      </c>
      <c r="L15" s="5"/>
    </row>
    <row r="16" spans="1:12" ht="21" customHeight="1">
      <c r="A16" s="5"/>
      <c r="B16" s="74" t="s">
        <v>11</v>
      </c>
      <c r="C16" s="75" t="s">
        <v>16</v>
      </c>
      <c r="D16" s="76" t="s">
        <v>5</v>
      </c>
      <c r="E16" s="77">
        <v>14367</v>
      </c>
      <c r="F16" s="78">
        <v>49.97</v>
      </c>
      <c r="G16" s="77">
        <v>22388342</v>
      </c>
      <c r="H16" s="77">
        <v>779</v>
      </c>
      <c r="I16" s="73">
        <f t="shared" si="0"/>
        <v>1.2700136526411826E-2</v>
      </c>
      <c r="J16" s="79">
        <v>1.2E-2</v>
      </c>
      <c r="K16" s="80">
        <v>1.4E-2</v>
      </c>
      <c r="L16" s="5"/>
    </row>
    <row r="17" spans="1:12" ht="21" customHeight="1">
      <c r="A17" s="5"/>
      <c r="B17" s="74" t="s">
        <v>11</v>
      </c>
      <c r="C17" s="75" t="s">
        <v>17</v>
      </c>
      <c r="D17" s="76" t="s">
        <v>6</v>
      </c>
      <c r="E17" s="77">
        <v>1194</v>
      </c>
      <c r="F17" s="78">
        <v>47.34</v>
      </c>
      <c r="G17" s="77">
        <v>1773125</v>
      </c>
      <c r="H17" s="77">
        <v>59</v>
      </c>
      <c r="I17" s="73">
        <f t="shared" si="0"/>
        <v>1.2145223827987311E-2</v>
      </c>
      <c r="J17" s="79">
        <v>8.9999999999999993E-3</v>
      </c>
      <c r="K17" s="80">
        <v>1.6E-2</v>
      </c>
      <c r="L17" s="5"/>
    </row>
    <row r="18" spans="1:12" ht="21" customHeight="1">
      <c r="A18" s="5"/>
      <c r="B18" s="74" t="s">
        <v>11</v>
      </c>
      <c r="C18" s="75" t="s">
        <v>18</v>
      </c>
      <c r="D18" s="76" t="s">
        <v>8</v>
      </c>
      <c r="E18" s="77">
        <v>1473</v>
      </c>
      <c r="F18" s="78">
        <v>25.11</v>
      </c>
      <c r="G18" s="77">
        <v>35464335</v>
      </c>
      <c r="H18" s="77">
        <v>1937</v>
      </c>
      <c r="I18" s="73">
        <f t="shared" si="0"/>
        <v>1.9935662123651832E-2</v>
      </c>
      <c r="J18" s="79">
        <v>1.9E-2</v>
      </c>
      <c r="K18" s="80">
        <v>2.1000000000000001E-2</v>
      </c>
      <c r="L18" s="5"/>
    </row>
    <row r="19" spans="1:12" ht="21" customHeight="1">
      <c r="A19" s="5"/>
      <c r="B19" s="74" t="s">
        <v>11</v>
      </c>
      <c r="C19" s="75" t="s">
        <v>19</v>
      </c>
      <c r="D19" s="76" t="s">
        <v>8</v>
      </c>
      <c r="E19" s="77">
        <v>20269</v>
      </c>
      <c r="F19" s="78">
        <v>18.11</v>
      </c>
      <c r="G19" s="77">
        <v>11125621</v>
      </c>
      <c r="H19" s="77">
        <v>316</v>
      </c>
      <c r="I19" s="73">
        <f t="shared" si="0"/>
        <v>1.0367061757721209E-2</v>
      </c>
      <c r="J19" s="79">
        <v>8.9999999999999993E-3</v>
      </c>
      <c r="K19" s="80">
        <v>1.2E-2</v>
      </c>
      <c r="L19" s="5"/>
    </row>
    <row r="20" spans="1:12" ht="21" customHeight="1">
      <c r="A20" s="5"/>
      <c r="B20" s="74" t="s">
        <v>11</v>
      </c>
      <c r="C20" s="75" t="s">
        <v>20</v>
      </c>
      <c r="D20" s="76" t="s">
        <v>8</v>
      </c>
      <c r="E20" s="77">
        <v>11996</v>
      </c>
      <c r="F20" s="78">
        <v>10.99</v>
      </c>
      <c r="G20" s="77">
        <v>3951482</v>
      </c>
      <c r="H20" s="77">
        <v>75</v>
      </c>
      <c r="I20" s="73">
        <f t="shared" si="0"/>
        <v>6.9277805137414267E-3</v>
      </c>
      <c r="J20" s="79">
        <v>5.0000000000000001E-3</v>
      </c>
      <c r="K20" s="80">
        <v>8.9999999999999993E-3</v>
      </c>
      <c r="L20" s="5"/>
    </row>
    <row r="21" spans="1:12" ht="21" customHeight="1">
      <c r="A21" s="5"/>
      <c r="B21" s="74" t="s">
        <v>11</v>
      </c>
      <c r="C21" s="75" t="s">
        <v>21</v>
      </c>
      <c r="D21" s="76" t="s">
        <v>22</v>
      </c>
      <c r="E21" s="77">
        <v>10752</v>
      </c>
      <c r="F21" s="78">
        <v>8.08</v>
      </c>
      <c r="G21" s="77">
        <v>2520143</v>
      </c>
      <c r="H21" s="77">
        <v>72</v>
      </c>
      <c r="I21" s="73">
        <f t="shared" si="0"/>
        <v>1.0427979682105341E-2</v>
      </c>
      <c r="J21" s="79">
        <v>8.0000000000000002E-3</v>
      </c>
      <c r="K21" s="80">
        <v>1.2999999999999999E-2</v>
      </c>
      <c r="L21" s="5"/>
    </row>
    <row r="22" spans="1:12" ht="21" customHeight="1">
      <c r="A22" s="5"/>
      <c r="B22" s="74" t="s">
        <v>11</v>
      </c>
      <c r="C22" s="75" t="s">
        <v>23</v>
      </c>
      <c r="D22" s="76" t="s">
        <v>22</v>
      </c>
      <c r="E22" s="77">
        <v>1630</v>
      </c>
      <c r="F22" s="78">
        <v>9.84</v>
      </c>
      <c r="G22" s="77">
        <v>443132</v>
      </c>
      <c r="H22" s="77">
        <v>59</v>
      </c>
      <c r="I22" s="73">
        <f t="shared" si="0"/>
        <v>4.8597257701993989E-2</v>
      </c>
      <c r="J22" s="79">
        <v>3.6999999999999998E-2</v>
      </c>
      <c r="K22" s="80">
        <v>6.3E-2</v>
      </c>
      <c r="L22" s="5"/>
    </row>
    <row r="23" spans="1:12" ht="21" customHeight="1">
      <c r="A23" s="5"/>
      <c r="B23" s="74" t="s">
        <v>11</v>
      </c>
      <c r="C23" s="75" t="s">
        <v>24</v>
      </c>
      <c r="D23" s="76" t="s">
        <v>25</v>
      </c>
      <c r="E23" s="77">
        <v>6059</v>
      </c>
      <c r="F23" s="78">
        <v>5.68</v>
      </c>
      <c r="G23" s="77">
        <v>926196</v>
      </c>
      <c r="H23" s="77">
        <v>33</v>
      </c>
      <c r="I23" s="73">
        <f t="shared" si="0"/>
        <v>1.3004806757964836E-2</v>
      </c>
      <c r="J23" s="79">
        <v>8.9999999999999993E-3</v>
      </c>
      <c r="K23" s="80">
        <v>1.7999999999999999E-2</v>
      </c>
      <c r="L23" s="5"/>
    </row>
    <row r="24" spans="1:12" ht="21" customHeight="1">
      <c r="A24" s="5"/>
      <c r="B24" s="81" t="s">
        <v>34</v>
      </c>
      <c r="C24" s="82" t="s">
        <v>26</v>
      </c>
      <c r="D24" s="83" t="s">
        <v>2</v>
      </c>
      <c r="E24" s="84">
        <v>97</v>
      </c>
      <c r="F24" s="85">
        <v>76.58</v>
      </c>
      <c r="G24" s="84">
        <v>297839</v>
      </c>
      <c r="H24" s="84">
        <v>7</v>
      </c>
      <c r="I24" s="73">
        <f t="shared" si="0"/>
        <v>8.5784601747924214E-3</v>
      </c>
      <c r="J24" s="73">
        <v>3.0000000000000001E-3</v>
      </c>
      <c r="K24" s="25">
        <v>1.7999999999999999E-2</v>
      </c>
      <c r="L24" s="5"/>
    </row>
    <row r="25" spans="1:12" ht="21" customHeight="1">
      <c r="A25" s="5"/>
      <c r="B25" s="81" t="s">
        <v>34</v>
      </c>
      <c r="C25" s="82" t="s">
        <v>27</v>
      </c>
      <c r="D25" s="83" t="s">
        <v>22</v>
      </c>
      <c r="E25" s="84">
        <v>37967</v>
      </c>
      <c r="F25" s="85">
        <v>11.37</v>
      </c>
      <c r="G25" s="84">
        <v>12886283</v>
      </c>
      <c r="H25" s="84">
        <v>275</v>
      </c>
      <c r="I25" s="73">
        <f t="shared" si="0"/>
        <v>7.7892903640250644E-3</v>
      </c>
      <c r="J25" s="73">
        <v>7.0000000000000001E-3</v>
      </c>
      <c r="K25" s="25">
        <v>8.9999999999999993E-3</v>
      </c>
      <c r="L25" s="5"/>
    </row>
    <row r="26" spans="1:12" ht="21" customHeight="1">
      <c r="A26" s="5"/>
      <c r="B26" s="81" t="s">
        <v>34</v>
      </c>
      <c r="C26" s="82" t="s">
        <v>28</v>
      </c>
      <c r="D26" s="83" t="s">
        <v>22</v>
      </c>
      <c r="E26" s="84">
        <v>447</v>
      </c>
      <c r="F26" s="85">
        <v>9.15</v>
      </c>
      <c r="G26" s="84">
        <v>114377</v>
      </c>
      <c r="H26" s="84">
        <v>4</v>
      </c>
      <c r="I26" s="73">
        <f t="shared" si="0"/>
        <v>1.2764804112714969E-2</v>
      </c>
      <c r="J26" s="73">
        <v>3.0000000000000001E-3</v>
      </c>
      <c r="K26" s="25">
        <v>3.3000000000000002E-2</v>
      </c>
      <c r="L26" s="5"/>
    </row>
    <row r="27" spans="1:12" ht="21" customHeight="1">
      <c r="A27" s="5"/>
      <c r="B27" s="81" t="s">
        <v>34</v>
      </c>
      <c r="C27" s="82" t="s">
        <v>61</v>
      </c>
      <c r="D27" s="83" t="s">
        <v>25</v>
      </c>
      <c r="E27" s="84">
        <v>1198</v>
      </c>
      <c r="F27" s="85">
        <v>1.4</v>
      </c>
      <c r="G27" s="84">
        <v>34523</v>
      </c>
      <c r="H27" s="84">
        <v>2</v>
      </c>
      <c r="I27" s="73">
        <f t="shared" si="0"/>
        <v>2.114532340758335E-2</v>
      </c>
      <c r="J27" s="73">
        <v>3.0000000000000001E-3</v>
      </c>
      <c r="K27" s="25">
        <v>7.5999999999999998E-2</v>
      </c>
      <c r="L27" s="5"/>
    </row>
    <row r="28" spans="1:12" ht="21" customHeight="1">
      <c r="A28" s="5"/>
      <c r="B28" s="81" t="s">
        <v>34</v>
      </c>
      <c r="C28" s="82" t="s">
        <v>29</v>
      </c>
      <c r="D28" s="83" t="s">
        <v>25</v>
      </c>
      <c r="E28" s="84">
        <v>2054</v>
      </c>
      <c r="F28" s="85">
        <v>6.53</v>
      </c>
      <c r="G28" s="84">
        <v>401033</v>
      </c>
      <c r="H28" s="84">
        <v>7</v>
      </c>
      <c r="I28" s="73">
        <f t="shared" si="0"/>
        <v>6.3710467717120536E-3</v>
      </c>
      <c r="J28" s="73">
        <v>3.0000000000000001E-3</v>
      </c>
      <c r="K28" s="25">
        <v>1.2999999999999999E-2</v>
      </c>
      <c r="L28" s="5"/>
    </row>
    <row r="29" spans="1:12" ht="21" customHeight="1">
      <c r="A29" s="5"/>
      <c r="B29" s="81" t="s">
        <v>30</v>
      </c>
      <c r="C29" s="82" t="s">
        <v>31</v>
      </c>
      <c r="D29" s="83" t="s">
        <v>22</v>
      </c>
      <c r="E29" s="84">
        <v>8402</v>
      </c>
      <c r="F29" s="85">
        <v>9.8000000000000007</v>
      </c>
      <c r="G29" s="84">
        <v>2411400</v>
      </c>
      <c r="H29" s="84">
        <v>29</v>
      </c>
      <c r="I29" s="73">
        <f t="shared" si="0"/>
        <v>4.3895662270879987E-3</v>
      </c>
      <c r="J29" s="73">
        <v>3.0000000000000001E-3</v>
      </c>
      <c r="K29" s="25">
        <v>6.0000000000000001E-3</v>
      </c>
      <c r="L29" s="5"/>
    </row>
    <row r="30" spans="1:12" ht="21" customHeight="1" thickBot="1">
      <c r="A30" s="5"/>
      <c r="B30" s="90" t="s">
        <v>30</v>
      </c>
      <c r="C30" s="91" t="s">
        <v>45</v>
      </c>
      <c r="D30" s="92" t="s">
        <v>25</v>
      </c>
      <c r="E30" s="93">
        <v>1040</v>
      </c>
      <c r="F30" s="94">
        <v>4.4400000000000004</v>
      </c>
      <c r="G30" s="93">
        <v>136760</v>
      </c>
      <c r="H30" s="93">
        <v>1</v>
      </c>
      <c r="I30" s="95">
        <f t="shared" si="0"/>
        <v>2.6689090377303307E-3</v>
      </c>
      <c r="J30" s="95">
        <v>0</v>
      </c>
      <c r="K30" s="26">
        <v>5.0999999999999997E-2</v>
      </c>
      <c r="L30" s="5"/>
    </row>
    <row r="31" spans="1:12" ht="21" customHeight="1">
      <c r="A31" s="5"/>
      <c r="B31" s="21"/>
      <c r="C31" s="21"/>
      <c r="D31" s="86" t="s">
        <v>39</v>
      </c>
      <c r="E31" s="87">
        <f>SUM(E7:E30)</f>
        <v>190826</v>
      </c>
      <c r="F31" s="88"/>
      <c r="G31" s="87">
        <f>SUM(G7:G30)</f>
        <v>238065851</v>
      </c>
      <c r="H31" s="87">
        <f>SUM(H7:H30)</f>
        <v>9320</v>
      </c>
      <c r="I31" s="89">
        <f t="shared" ref="I31" si="1">H31/(G31/365)</f>
        <v>1.4289323671205577E-2</v>
      </c>
      <c r="J31" s="34"/>
      <c r="K31" s="35"/>
      <c r="L31" s="5"/>
    </row>
    <row r="32" spans="1:12" ht="17">
      <c r="A32" s="5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5"/>
    </row>
    <row r="33" spans="1:1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</sheetData>
  <sortState xmlns:xlrd2="http://schemas.microsoft.com/office/spreadsheetml/2017/richdata2" ref="M7:V30">
    <sortCondition ref="O7:O30"/>
    <sortCondition ref="M7:M30"/>
    <sortCondition ref="N7:N30"/>
  </sortState>
  <mergeCells count="3">
    <mergeCell ref="B3:K3"/>
    <mergeCell ref="B4:K4"/>
    <mergeCell ref="J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5A0D4-4BFB-CB4F-87D5-972CFE32F85F}">
  <dimension ref="A1:M19"/>
  <sheetViews>
    <sheetView zoomScaleNormal="100" workbookViewId="0"/>
  </sheetViews>
  <sheetFormatPr baseColWidth="10" defaultRowHeight="16"/>
  <cols>
    <col min="1" max="1" width="4.83203125" customWidth="1"/>
    <col min="2" max="2" width="9" customWidth="1"/>
    <col min="3" max="3" width="21.1640625" customWidth="1"/>
    <col min="4" max="4" width="6.83203125" customWidth="1"/>
    <col min="5" max="5" width="8.83203125" customWidth="1"/>
    <col min="6" max="7" width="10.33203125" customWidth="1"/>
    <col min="8" max="8" width="11.1640625" customWidth="1"/>
    <col min="9" max="9" width="14.6640625" customWidth="1"/>
  </cols>
  <sheetData>
    <row r="1" spans="1:13" ht="17">
      <c r="A1" s="27"/>
      <c r="B1" s="36"/>
      <c r="C1" s="36"/>
      <c r="D1" s="36"/>
      <c r="E1" s="36"/>
      <c r="F1" s="36"/>
      <c r="G1" s="36"/>
      <c r="H1" s="36"/>
      <c r="I1" s="36"/>
      <c r="J1" s="36"/>
      <c r="K1" s="36"/>
      <c r="L1" s="27"/>
      <c r="M1" s="27"/>
    </row>
    <row r="2" spans="1:13" ht="24" customHeight="1">
      <c r="A2" s="27"/>
      <c r="B2" s="119" t="s">
        <v>57</v>
      </c>
      <c r="C2" s="119"/>
      <c r="D2" s="119"/>
      <c r="E2" s="119"/>
      <c r="F2" s="119"/>
      <c r="G2" s="119"/>
      <c r="H2" s="119"/>
      <c r="I2" s="119"/>
      <c r="J2" s="119"/>
      <c r="K2" s="119"/>
      <c r="L2" s="27"/>
      <c r="M2" s="27"/>
    </row>
    <row r="3" spans="1:13" s="6" customFormat="1" ht="22" customHeight="1">
      <c r="A3" s="28"/>
      <c r="B3" s="120" t="s">
        <v>62</v>
      </c>
      <c r="C3" s="120"/>
      <c r="D3" s="120"/>
      <c r="E3" s="120"/>
      <c r="F3" s="120"/>
      <c r="G3" s="120"/>
      <c r="H3" s="120"/>
      <c r="I3" s="120"/>
      <c r="J3" s="120"/>
      <c r="K3" s="120"/>
      <c r="L3" s="28"/>
      <c r="M3" s="28"/>
    </row>
    <row r="4" spans="1:13" ht="20" customHeight="1">
      <c r="A4" s="27"/>
      <c r="B4" s="37"/>
      <c r="C4" s="38"/>
      <c r="D4" s="39" t="s">
        <v>40</v>
      </c>
      <c r="E4" s="38"/>
      <c r="F4" s="121" t="s">
        <v>41</v>
      </c>
      <c r="G4" s="122"/>
      <c r="H4" s="36"/>
      <c r="I4" s="36"/>
      <c r="J4" s="36"/>
      <c r="K4" s="36"/>
      <c r="L4" s="27"/>
      <c r="M4" s="27"/>
    </row>
    <row r="5" spans="1:13" ht="20" customHeight="1">
      <c r="A5" s="27"/>
      <c r="B5" s="60" t="s">
        <v>35</v>
      </c>
      <c r="C5" s="60" t="s">
        <v>36</v>
      </c>
      <c r="D5" s="61" t="s">
        <v>38</v>
      </c>
      <c r="E5" s="61" t="s">
        <v>37</v>
      </c>
      <c r="F5" s="62" t="s">
        <v>43</v>
      </c>
      <c r="G5" s="63" t="s">
        <v>44</v>
      </c>
      <c r="H5" s="64" t="s">
        <v>54</v>
      </c>
      <c r="I5" s="64" t="s">
        <v>55</v>
      </c>
      <c r="J5" s="65" t="s">
        <v>56</v>
      </c>
      <c r="K5" s="7"/>
      <c r="L5" s="27"/>
      <c r="M5" s="27"/>
    </row>
    <row r="6" spans="1:13" ht="23" customHeight="1">
      <c r="A6" s="27"/>
      <c r="B6" s="40" t="s">
        <v>34</v>
      </c>
      <c r="C6" s="41" t="s">
        <v>29</v>
      </c>
      <c r="D6" s="43" t="s">
        <v>25</v>
      </c>
      <c r="E6" s="42">
        <v>6.3710467717120536E-3</v>
      </c>
      <c r="F6" s="42">
        <v>3.0000000000000001E-3</v>
      </c>
      <c r="G6" s="42">
        <v>1.2999999999999999E-2</v>
      </c>
      <c r="H6" s="43" t="s">
        <v>49</v>
      </c>
      <c r="I6" s="43" t="s">
        <v>68</v>
      </c>
      <c r="J6" s="48">
        <v>445</v>
      </c>
      <c r="K6" s="7"/>
      <c r="L6" s="28"/>
      <c r="M6" s="27"/>
    </row>
    <row r="7" spans="1:13" ht="23" customHeight="1">
      <c r="A7" s="27"/>
      <c r="B7" s="44" t="s">
        <v>30</v>
      </c>
      <c r="C7" s="45" t="s">
        <v>31</v>
      </c>
      <c r="D7" s="46" t="s">
        <v>22</v>
      </c>
      <c r="E7" s="47">
        <v>4.3895662270879987E-3</v>
      </c>
      <c r="F7" s="47">
        <v>3.0000000000000001E-3</v>
      </c>
      <c r="G7" s="47">
        <v>6.0000000000000001E-3</v>
      </c>
      <c r="H7" s="43" t="s">
        <v>50</v>
      </c>
      <c r="I7" s="43" t="s">
        <v>51</v>
      </c>
      <c r="J7" s="48">
        <v>293.83</v>
      </c>
      <c r="K7" s="7"/>
      <c r="L7" s="27"/>
      <c r="M7" s="27"/>
    </row>
    <row r="8" spans="1:13" ht="23" customHeight="1">
      <c r="A8" s="27"/>
      <c r="B8" s="40" t="s">
        <v>0</v>
      </c>
      <c r="C8" s="45" t="s">
        <v>7</v>
      </c>
      <c r="D8" s="46" t="s">
        <v>8</v>
      </c>
      <c r="E8" s="47">
        <v>3.5380730587853265E-3</v>
      </c>
      <c r="F8" s="47">
        <v>2E-3</v>
      </c>
      <c r="G8" s="47">
        <v>6.0000000000000001E-3</v>
      </c>
      <c r="H8" s="43" t="s">
        <v>49</v>
      </c>
      <c r="I8" s="43" t="s">
        <v>51</v>
      </c>
      <c r="J8" s="48">
        <v>299.99</v>
      </c>
      <c r="K8" s="7"/>
      <c r="L8" s="27"/>
      <c r="M8" s="27"/>
    </row>
    <row r="9" spans="1:13" ht="23" customHeight="1">
      <c r="A9" s="27"/>
      <c r="B9" s="44" t="s">
        <v>11</v>
      </c>
      <c r="C9" s="45" t="s">
        <v>17</v>
      </c>
      <c r="D9" s="46" t="s">
        <v>6</v>
      </c>
      <c r="E9" s="47">
        <v>1.2145223827987311E-2</v>
      </c>
      <c r="F9" s="47">
        <v>8.9999999999999993E-3</v>
      </c>
      <c r="G9" s="47">
        <v>1.6E-2</v>
      </c>
      <c r="H9" s="43" t="s">
        <v>49</v>
      </c>
      <c r="I9" s="43" t="s">
        <v>52</v>
      </c>
      <c r="J9" s="48">
        <v>249.59</v>
      </c>
      <c r="K9" s="7"/>
      <c r="L9" s="27"/>
      <c r="M9" s="27"/>
    </row>
    <row r="10" spans="1:13" ht="23" customHeight="1">
      <c r="A10" s="27"/>
      <c r="B10" s="44" t="s">
        <v>0</v>
      </c>
      <c r="C10" s="45" t="s">
        <v>4</v>
      </c>
      <c r="D10" s="46" t="s">
        <v>5</v>
      </c>
      <c r="E10" s="47">
        <v>5.8180040659612893E-3</v>
      </c>
      <c r="F10" s="47">
        <v>4.0000000000000001E-3</v>
      </c>
      <c r="G10" s="47">
        <v>8.9999999999999993E-3</v>
      </c>
      <c r="H10" s="43" t="s">
        <v>49</v>
      </c>
      <c r="I10" s="43" t="s">
        <v>52</v>
      </c>
      <c r="J10" s="48">
        <v>319.99</v>
      </c>
      <c r="K10" s="7"/>
      <c r="L10" s="27"/>
      <c r="M10" s="27"/>
    </row>
    <row r="11" spans="1:13" ht="23" customHeight="1">
      <c r="A11" s="27"/>
      <c r="B11" s="44" t="s">
        <v>11</v>
      </c>
      <c r="C11" s="45" t="s">
        <v>13</v>
      </c>
      <c r="D11" s="46" t="s">
        <v>14</v>
      </c>
      <c r="E11" s="47">
        <v>9.0513681724021782E-3</v>
      </c>
      <c r="F11" s="47">
        <v>7.0000000000000001E-3</v>
      </c>
      <c r="G11" s="47">
        <v>1.0999999999999999E-2</v>
      </c>
      <c r="H11" s="43" t="s">
        <v>49</v>
      </c>
      <c r="I11" s="43" t="s">
        <v>67</v>
      </c>
      <c r="J11" s="48">
        <v>258</v>
      </c>
      <c r="K11" s="7"/>
      <c r="L11" s="27"/>
      <c r="M11" s="27"/>
    </row>
    <row r="12" spans="1:13" ht="23" customHeight="1">
      <c r="A12" s="27"/>
      <c r="B12" s="54" t="s">
        <v>0</v>
      </c>
      <c r="C12" s="55" t="s">
        <v>3</v>
      </c>
      <c r="D12" s="56" t="s">
        <v>2</v>
      </c>
      <c r="E12" s="57">
        <v>3.9649656766023644E-3</v>
      </c>
      <c r="F12" s="57">
        <v>4.0000000000000001E-3</v>
      </c>
      <c r="G12" s="57">
        <v>4.0000000000000001E-3</v>
      </c>
      <c r="H12" s="58" t="s">
        <v>53</v>
      </c>
      <c r="I12" s="58" t="s">
        <v>51</v>
      </c>
      <c r="J12" s="59">
        <v>56.88</v>
      </c>
      <c r="K12" s="7"/>
      <c r="L12" s="27"/>
      <c r="M12" s="27"/>
    </row>
    <row r="13" spans="1:13" ht="22" customHeight="1">
      <c r="A13" s="27"/>
      <c r="B13" s="49"/>
      <c r="C13" s="49"/>
      <c r="D13" s="50"/>
      <c r="E13" s="51"/>
      <c r="F13" s="51"/>
      <c r="G13" s="51"/>
      <c r="H13" s="52"/>
      <c r="I13" s="52"/>
      <c r="J13" s="53"/>
      <c r="K13" s="7"/>
      <c r="L13" s="27"/>
      <c r="M13" s="27"/>
    </row>
    <row r="14" spans="1:13" ht="22" customHeight="1">
      <c r="A14" s="27"/>
      <c r="B14" s="49"/>
      <c r="C14" s="49"/>
      <c r="D14" s="50"/>
      <c r="E14" s="51"/>
      <c r="F14" s="51"/>
      <c r="G14" s="51"/>
      <c r="H14" s="52"/>
      <c r="I14" s="52"/>
      <c r="J14" s="53"/>
      <c r="K14" s="7"/>
      <c r="L14" s="27"/>
      <c r="M14" s="27"/>
    </row>
    <row r="15" spans="1:13" ht="18" customHeight="1"/>
    <row r="16" spans="1:13" ht="18" customHeight="1"/>
    <row r="17" ht="18" customHeight="1"/>
    <row r="18" ht="18" customHeight="1"/>
    <row r="19" ht="18" customHeight="1"/>
  </sheetData>
  <mergeCells count="3">
    <mergeCell ref="B2:K2"/>
    <mergeCell ref="B3:K3"/>
    <mergeCell ref="F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9538-2578-E444-B641-763792752817}">
  <dimension ref="A1:J16"/>
  <sheetViews>
    <sheetView zoomScale="90" zoomScaleNormal="90" workbookViewId="0"/>
  </sheetViews>
  <sheetFormatPr baseColWidth="10" defaultRowHeight="16"/>
  <cols>
    <col min="2" max="2" width="13.83203125" customWidth="1"/>
    <col min="3" max="3" width="14" customWidth="1"/>
    <col min="4" max="4" width="15.6640625" customWidth="1"/>
  </cols>
  <sheetData>
    <row r="1" spans="1:10">
      <c r="A1" s="5"/>
      <c r="B1" s="5"/>
      <c r="C1" s="5"/>
      <c r="D1" s="5"/>
      <c r="E1" s="5"/>
    </row>
    <row r="2" spans="1:10" ht="41" customHeight="1">
      <c r="A2" s="123" t="s">
        <v>73</v>
      </c>
      <c r="B2" s="123"/>
      <c r="C2" s="123"/>
      <c r="D2" s="123"/>
      <c r="E2" s="123"/>
      <c r="F2" s="101"/>
      <c r="G2" s="101"/>
      <c r="H2" s="101"/>
      <c r="I2" s="101"/>
      <c r="J2" s="101"/>
    </row>
    <row r="3" spans="1:10" s="103" customFormat="1" ht="21" customHeight="1">
      <c r="A3" s="124" t="s">
        <v>69</v>
      </c>
      <c r="B3" s="124"/>
      <c r="C3" s="124"/>
      <c r="D3" s="124"/>
      <c r="E3" s="124"/>
      <c r="F3" s="104"/>
      <c r="G3" s="104"/>
      <c r="H3" s="104"/>
      <c r="I3" s="104"/>
      <c r="J3" s="104"/>
    </row>
    <row r="4" spans="1:10" s="103" customFormat="1" ht="10" customHeight="1">
      <c r="A4" s="108"/>
      <c r="B4" s="108"/>
      <c r="C4" s="108"/>
      <c r="D4" s="108"/>
      <c r="E4" s="104"/>
      <c r="F4" s="104"/>
      <c r="G4" s="104"/>
      <c r="H4" s="104"/>
      <c r="I4" s="104"/>
      <c r="J4" s="104"/>
    </row>
    <row r="5" spans="1:10" ht="39" customHeight="1">
      <c r="A5" s="5"/>
      <c r="B5" s="106" t="s">
        <v>70</v>
      </c>
      <c r="C5" s="107" t="s">
        <v>72</v>
      </c>
      <c r="D5" s="107" t="s">
        <v>74</v>
      </c>
      <c r="E5" s="5"/>
    </row>
    <row r="6" spans="1:10" s="6" customFormat="1" ht="25" customHeight="1">
      <c r="A6" s="102"/>
      <c r="B6" s="109" t="s">
        <v>2</v>
      </c>
      <c r="C6" s="110">
        <v>-6</v>
      </c>
      <c r="D6" s="114">
        <v>-24</v>
      </c>
      <c r="E6" s="102"/>
      <c r="F6"/>
      <c r="G6"/>
      <c r="H6"/>
    </row>
    <row r="7" spans="1:10" s="6" customFormat="1" ht="25" customHeight="1">
      <c r="A7" s="102"/>
      <c r="B7" s="109" t="s">
        <v>14</v>
      </c>
      <c r="C7" s="110">
        <v>0</v>
      </c>
      <c r="D7" s="114">
        <v>0</v>
      </c>
      <c r="E7" s="102"/>
      <c r="F7"/>
      <c r="G7"/>
      <c r="H7"/>
    </row>
    <row r="8" spans="1:10" s="6" customFormat="1" ht="25" customHeight="1">
      <c r="A8" s="102"/>
      <c r="B8" s="109" t="s">
        <v>5</v>
      </c>
      <c r="C8" s="110">
        <v>-51</v>
      </c>
      <c r="D8" s="114">
        <v>-408</v>
      </c>
      <c r="E8" s="102"/>
      <c r="F8"/>
      <c r="G8"/>
      <c r="H8"/>
    </row>
    <row r="9" spans="1:10" s="6" customFormat="1" ht="25" customHeight="1">
      <c r="A9" s="102"/>
      <c r="B9" s="109" t="s">
        <v>6</v>
      </c>
      <c r="C9" s="110">
        <v>-6</v>
      </c>
      <c r="D9" s="114">
        <v>-60</v>
      </c>
      <c r="E9" s="102"/>
      <c r="F9"/>
      <c r="G9"/>
      <c r="H9"/>
    </row>
    <row r="10" spans="1:10" s="6" customFormat="1" ht="25" customHeight="1">
      <c r="A10" s="102"/>
      <c r="B10" s="109" t="s">
        <v>8</v>
      </c>
      <c r="C10" s="110">
        <v>-9579</v>
      </c>
      <c r="D10" s="114">
        <v>-114948</v>
      </c>
      <c r="E10" s="102"/>
      <c r="F10"/>
      <c r="G10"/>
      <c r="H10"/>
    </row>
    <row r="11" spans="1:10" s="6" customFormat="1" ht="25" customHeight="1">
      <c r="A11" s="102"/>
      <c r="B11" s="109" t="s">
        <v>22</v>
      </c>
      <c r="C11" s="110">
        <v>39480</v>
      </c>
      <c r="D11" s="114">
        <v>552720</v>
      </c>
      <c r="E11" s="102"/>
      <c r="F11"/>
      <c r="G11"/>
      <c r="H11"/>
    </row>
    <row r="12" spans="1:10" s="6" customFormat="1" ht="25" customHeight="1">
      <c r="A12" s="102"/>
      <c r="B12" s="109" t="s">
        <v>25</v>
      </c>
      <c r="C12" s="110">
        <v>10291</v>
      </c>
      <c r="D12" s="114">
        <v>164656</v>
      </c>
      <c r="E12" s="102"/>
      <c r="F12"/>
      <c r="G12"/>
      <c r="H12"/>
    </row>
    <row r="13" spans="1:10" s="6" customFormat="1" ht="25" customHeight="1">
      <c r="A13" s="102"/>
      <c r="B13" s="111" t="s">
        <v>71</v>
      </c>
      <c r="C13" s="112">
        <f>SUM(C6:C12)</f>
        <v>40129</v>
      </c>
      <c r="D13" s="113">
        <f>SUM(D6:D12)</f>
        <v>601936</v>
      </c>
      <c r="E13" s="102"/>
      <c r="F13"/>
      <c r="G13"/>
      <c r="H13"/>
    </row>
    <row r="14" spans="1:10" ht="21" customHeight="1">
      <c r="A14" s="5"/>
      <c r="B14" s="105"/>
      <c r="C14" s="105"/>
      <c r="D14" s="5"/>
      <c r="E14" s="5"/>
    </row>
    <row r="15" spans="1:10" ht="21" customHeight="1">
      <c r="A15" s="5"/>
      <c r="B15" s="105"/>
      <c r="D15" s="5"/>
      <c r="E15" s="5"/>
    </row>
    <row r="16" spans="1:10">
      <c r="A16" s="5"/>
      <c r="B16" s="5"/>
      <c r="C16" s="5"/>
      <c r="D16" s="5"/>
      <c r="E16" s="5"/>
    </row>
  </sheetData>
  <mergeCells count="2">
    <mergeCell ref="A2:E2"/>
    <mergeCell ref="A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8FA6E-2F72-4F40-BE23-AA4069E28056}">
  <dimension ref="A1:T36"/>
  <sheetViews>
    <sheetView zoomScaleNormal="100" workbookViewId="0"/>
  </sheetViews>
  <sheetFormatPr baseColWidth="10" defaultRowHeight="16"/>
  <cols>
    <col min="1" max="1" width="6.5" customWidth="1"/>
    <col min="2" max="2" width="9.33203125" customWidth="1"/>
    <col min="3" max="3" width="21.5" customWidth="1"/>
    <col min="4" max="4" width="8" customWidth="1"/>
    <col min="5" max="5" width="11.1640625" customWidth="1"/>
    <col min="6" max="6" width="9.83203125" customWidth="1"/>
    <col min="7" max="7" width="13.33203125" customWidth="1"/>
    <col min="8" max="8" width="8.5" customWidth="1"/>
    <col min="9" max="9" width="10" customWidth="1"/>
    <col min="10" max="10" width="13.6640625" customWidth="1"/>
    <col min="11" max="12" width="9.83203125" customWidth="1"/>
    <col min="13" max="13" width="24.83203125" customWidth="1"/>
    <col min="14" max="17" width="9.83203125" customWidth="1"/>
  </cols>
  <sheetData>
    <row r="1" spans="1:10">
      <c r="A1" s="1"/>
      <c r="B1" s="1"/>
      <c r="C1" s="1"/>
      <c r="D1" s="1"/>
      <c r="E1" s="1"/>
      <c r="F1" s="4"/>
      <c r="G1" s="1"/>
      <c r="H1" s="1"/>
      <c r="I1" s="1"/>
      <c r="J1" s="1"/>
    </row>
    <row r="2" spans="1:10" ht="22" customHeight="1">
      <c r="A2" s="1"/>
      <c r="B2" s="115" t="s">
        <v>63</v>
      </c>
      <c r="C2" s="115"/>
      <c r="D2" s="115"/>
      <c r="E2" s="115"/>
      <c r="F2" s="115"/>
      <c r="G2" s="115"/>
      <c r="H2" s="115"/>
      <c r="I2" s="115"/>
      <c r="J2" s="8"/>
    </row>
    <row r="3" spans="1:10" ht="23" customHeight="1">
      <c r="A3" s="1"/>
      <c r="B3" s="116" t="s">
        <v>64</v>
      </c>
      <c r="C3" s="116"/>
      <c r="D3" s="116"/>
      <c r="E3" s="116"/>
      <c r="F3" s="116"/>
      <c r="G3" s="116"/>
      <c r="H3" s="116"/>
      <c r="I3" s="116"/>
      <c r="J3" s="9"/>
    </row>
    <row r="4" spans="1:10">
      <c r="A4" s="1"/>
      <c r="B4" s="14"/>
      <c r="C4" s="15"/>
      <c r="D4" s="16" t="s">
        <v>40</v>
      </c>
      <c r="E4" s="16" t="s">
        <v>40</v>
      </c>
      <c r="F4" s="16" t="s">
        <v>46</v>
      </c>
      <c r="G4" s="16" t="s">
        <v>40</v>
      </c>
      <c r="H4" s="16" t="s">
        <v>40</v>
      </c>
      <c r="I4" s="22"/>
      <c r="J4" s="7"/>
    </row>
    <row r="5" spans="1:10" ht="15" customHeight="1" thickBot="1">
      <c r="A5" s="1"/>
      <c r="B5" s="17" t="s">
        <v>35</v>
      </c>
      <c r="C5" s="18" t="s">
        <v>36</v>
      </c>
      <c r="D5" s="19" t="s">
        <v>38</v>
      </c>
      <c r="E5" s="19" t="s">
        <v>32</v>
      </c>
      <c r="F5" s="19" t="s">
        <v>47</v>
      </c>
      <c r="G5" s="19" t="s">
        <v>42</v>
      </c>
      <c r="H5" s="19" t="s">
        <v>33</v>
      </c>
      <c r="I5" s="20" t="s">
        <v>37</v>
      </c>
      <c r="J5" s="7"/>
    </row>
    <row r="6" spans="1:10" ht="21" customHeight="1">
      <c r="A6" s="1"/>
      <c r="B6" s="74" t="s">
        <v>0</v>
      </c>
      <c r="C6" s="75" t="s">
        <v>1</v>
      </c>
      <c r="D6" s="76" t="s">
        <v>2</v>
      </c>
      <c r="E6" s="77">
        <v>3341</v>
      </c>
      <c r="F6" s="78">
        <v>64.489999999999995</v>
      </c>
      <c r="G6" s="77">
        <v>303035</v>
      </c>
      <c r="H6" s="98">
        <v>4</v>
      </c>
      <c r="I6" s="24">
        <v>4.8179253221575062E-3</v>
      </c>
      <c r="J6" s="7"/>
    </row>
    <row r="7" spans="1:10" ht="21" customHeight="1">
      <c r="A7" s="1"/>
      <c r="B7" s="74" t="s">
        <v>0</v>
      </c>
      <c r="C7" s="75" t="s">
        <v>3</v>
      </c>
      <c r="D7" s="76" t="s">
        <v>2</v>
      </c>
      <c r="E7" s="77">
        <v>12735</v>
      </c>
      <c r="F7" s="78">
        <v>59.36</v>
      </c>
      <c r="G7" s="77">
        <v>1170611</v>
      </c>
      <c r="H7" s="98">
        <v>6</v>
      </c>
      <c r="I7" s="80">
        <v>1.8708178891194427E-3</v>
      </c>
      <c r="J7" s="7"/>
    </row>
    <row r="8" spans="1:10" ht="21" customHeight="1">
      <c r="A8" s="1"/>
      <c r="B8" s="74" t="s">
        <v>0</v>
      </c>
      <c r="C8" s="75" t="s">
        <v>4</v>
      </c>
      <c r="D8" s="76" t="s">
        <v>5</v>
      </c>
      <c r="E8" s="77">
        <v>1109</v>
      </c>
      <c r="F8" s="78">
        <v>42.46</v>
      </c>
      <c r="G8" s="77">
        <v>100256</v>
      </c>
      <c r="H8" s="98">
        <v>1</v>
      </c>
      <c r="I8" s="80">
        <v>3.6406798595595273E-3</v>
      </c>
      <c r="J8" s="7"/>
    </row>
    <row r="9" spans="1:10" ht="21" customHeight="1">
      <c r="A9" s="1"/>
      <c r="B9" s="74" t="s">
        <v>0</v>
      </c>
      <c r="C9" s="75" t="s">
        <v>7</v>
      </c>
      <c r="D9" s="76" t="s">
        <v>8</v>
      </c>
      <c r="E9" s="77">
        <v>2600</v>
      </c>
      <c r="F9" s="78">
        <v>24.02</v>
      </c>
      <c r="G9" s="77">
        <v>239148</v>
      </c>
      <c r="H9" s="98">
        <v>0</v>
      </c>
      <c r="I9" s="80">
        <v>0</v>
      </c>
      <c r="J9" s="7"/>
    </row>
    <row r="10" spans="1:10" ht="21" customHeight="1">
      <c r="A10" s="1"/>
      <c r="B10" s="74" t="s">
        <v>0</v>
      </c>
      <c r="C10" s="75" t="s">
        <v>9</v>
      </c>
      <c r="D10" s="76" t="s">
        <v>8</v>
      </c>
      <c r="E10" s="77">
        <v>11946</v>
      </c>
      <c r="F10" s="78">
        <v>6.9</v>
      </c>
      <c r="G10" s="77">
        <v>1034634</v>
      </c>
      <c r="H10" s="98">
        <v>8</v>
      </c>
      <c r="I10" s="80">
        <v>2.8222540531240999E-3</v>
      </c>
      <c r="J10" s="7"/>
    </row>
    <row r="11" spans="1:10" ht="21" customHeight="1">
      <c r="A11" s="1"/>
      <c r="B11" s="74" t="s">
        <v>0</v>
      </c>
      <c r="C11" s="75" t="s">
        <v>10</v>
      </c>
      <c r="D11" s="76" t="s">
        <v>8</v>
      </c>
      <c r="E11" s="77">
        <v>10829</v>
      </c>
      <c r="F11" s="78">
        <v>29.94</v>
      </c>
      <c r="G11" s="77">
        <v>996553</v>
      </c>
      <c r="H11" s="98">
        <v>14</v>
      </c>
      <c r="I11" s="80">
        <v>5.1276750960561057E-3</v>
      </c>
      <c r="J11" s="7"/>
    </row>
    <row r="12" spans="1:10" ht="21" customHeight="1">
      <c r="A12" s="1"/>
      <c r="B12" s="74" t="s">
        <v>11</v>
      </c>
      <c r="C12" s="75" t="s">
        <v>12</v>
      </c>
      <c r="D12" s="76" t="s">
        <v>2</v>
      </c>
      <c r="E12" s="77">
        <v>18704</v>
      </c>
      <c r="F12" s="78">
        <v>71.34</v>
      </c>
      <c r="G12" s="77">
        <v>1724626</v>
      </c>
      <c r="H12" s="98">
        <v>87</v>
      </c>
      <c r="I12" s="80">
        <v>1.8412687736355592E-2</v>
      </c>
      <c r="J12" s="7"/>
    </row>
    <row r="13" spans="1:10" ht="21" customHeight="1">
      <c r="A13" s="1"/>
      <c r="B13" s="74" t="s">
        <v>11</v>
      </c>
      <c r="C13" s="75" t="s">
        <v>13</v>
      </c>
      <c r="D13" s="76" t="s">
        <v>14</v>
      </c>
      <c r="E13" s="77">
        <v>886</v>
      </c>
      <c r="F13" s="78">
        <v>77.819999999999993</v>
      </c>
      <c r="G13" s="77">
        <v>81512</v>
      </c>
      <c r="H13" s="98">
        <v>1</v>
      </c>
      <c r="I13" s="80">
        <v>4.4778682893316319E-3</v>
      </c>
      <c r="J13" s="7"/>
    </row>
    <row r="14" spans="1:10" ht="21" customHeight="1">
      <c r="A14" s="1"/>
      <c r="B14" s="81" t="s">
        <v>11</v>
      </c>
      <c r="C14" s="82" t="s">
        <v>15</v>
      </c>
      <c r="D14" s="83" t="s">
        <v>5</v>
      </c>
      <c r="E14" s="84">
        <v>9731</v>
      </c>
      <c r="F14" s="85">
        <v>59.71</v>
      </c>
      <c r="G14" s="84">
        <v>895281</v>
      </c>
      <c r="H14" s="99">
        <v>42</v>
      </c>
      <c r="I14" s="25">
        <v>1.7123115535792675E-2</v>
      </c>
      <c r="J14" s="7"/>
    </row>
    <row r="15" spans="1:10" ht="21" customHeight="1">
      <c r="A15" s="1"/>
      <c r="B15" s="81" t="s">
        <v>11</v>
      </c>
      <c r="C15" s="82" t="s">
        <v>16</v>
      </c>
      <c r="D15" s="83" t="s">
        <v>5</v>
      </c>
      <c r="E15" s="84">
        <v>14367</v>
      </c>
      <c r="F15" s="85">
        <v>49.97</v>
      </c>
      <c r="G15" s="84">
        <v>1323645</v>
      </c>
      <c r="H15" s="99">
        <v>76</v>
      </c>
      <c r="I15" s="25">
        <v>2.0957280841917583E-2</v>
      </c>
      <c r="J15" s="7"/>
    </row>
    <row r="16" spans="1:10" ht="21" customHeight="1">
      <c r="A16" s="1"/>
      <c r="B16" s="81" t="s">
        <v>11</v>
      </c>
      <c r="C16" s="82" t="s">
        <v>17</v>
      </c>
      <c r="D16" s="83" t="s">
        <v>6</v>
      </c>
      <c r="E16" s="84">
        <v>1194</v>
      </c>
      <c r="F16" s="85">
        <v>47.34</v>
      </c>
      <c r="G16" s="84">
        <v>110054</v>
      </c>
      <c r="H16" s="99">
        <v>9</v>
      </c>
      <c r="I16" s="25">
        <v>2.9848983226416121E-2</v>
      </c>
      <c r="J16" s="7"/>
    </row>
    <row r="17" spans="1:20" ht="21" customHeight="1">
      <c r="A17" s="1"/>
      <c r="B17" s="81" t="s">
        <v>11</v>
      </c>
      <c r="C17" s="82" t="s">
        <v>18</v>
      </c>
      <c r="D17" s="83" t="s">
        <v>8</v>
      </c>
      <c r="E17" s="84">
        <v>1473</v>
      </c>
      <c r="F17" s="85">
        <v>25.11</v>
      </c>
      <c r="G17" s="84">
        <v>216486</v>
      </c>
      <c r="H17" s="99">
        <v>30</v>
      </c>
      <c r="I17" s="25">
        <v>5.0580638008924365E-2</v>
      </c>
      <c r="J17" s="7"/>
    </row>
    <row r="18" spans="1:20" ht="21" customHeight="1">
      <c r="A18" s="1"/>
      <c r="B18" s="81" t="s">
        <v>11</v>
      </c>
      <c r="C18" s="82" t="s">
        <v>19</v>
      </c>
      <c r="D18" s="83" t="s">
        <v>8</v>
      </c>
      <c r="E18" s="84">
        <v>20269</v>
      </c>
      <c r="F18" s="85">
        <v>18.11</v>
      </c>
      <c r="G18" s="84">
        <v>1867447</v>
      </c>
      <c r="H18" s="99">
        <v>67</v>
      </c>
      <c r="I18" s="25">
        <v>1.3095418504514452E-2</v>
      </c>
      <c r="J18" s="7"/>
    </row>
    <row r="19" spans="1:20" ht="21" customHeight="1">
      <c r="A19" s="1"/>
      <c r="B19" s="81" t="s">
        <v>11</v>
      </c>
      <c r="C19" s="82" t="s">
        <v>20</v>
      </c>
      <c r="D19" s="83" t="s">
        <v>8</v>
      </c>
      <c r="E19" s="84">
        <v>11996</v>
      </c>
      <c r="F19" s="85">
        <v>10.99</v>
      </c>
      <c r="G19" s="84">
        <v>1056012</v>
      </c>
      <c r="H19" s="99">
        <v>21</v>
      </c>
      <c r="I19" s="25">
        <v>7.2584402449972158E-3</v>
      </c>
      <c r="J19" s="7"/>
    </row>
    <row r="20" spans="1:20" ht="21" customHeight="1">
      <c r="A20" s="1"/>
      <c r="B20" s="81" t="s">
        <v>11</v>
      </c>
      <c r="C20" s="82" t="s">
        <v>21</v>
      </c>
      <c r="D20" s="83" t="s">
        <v>22</v>
      </c>
      <c r="E20" s="84">
        <v>10752</v>
      </c>
      <c r="F20" s="85">
        <v>8.08</v>
      </c>
      <c r="G20" s="84">
        <v>925925</v>
      </c>
      <c r="H20" s="99">
        <v>20</v>
      </c>
      <c r="I20" s="25">
        <v>7.8840078840078844E-3</v>
      </c>
      <c r="J20" s="7"/>
    </row>
    <row r="21" spans="1:20" ht="21" customHeight="1">
      <c r="A21" s="1"/>
      <c r="B21" s="81" t="s">
        <v>11</v>
      </c>
      <c r="C21" s="82" t="s">
        <v>23</v>
      </c>
      <c r="D21" s="83" t="s">
        <v>22</v>
      </c>
      <c r="E21" s="84">
        <v>1630</v>
      </c>
      <c r="F21" s="85">
        <v>9.84</v>
      </c>
      <c r="G21" s="84">
        <v>150955</v>
      </c>
      <c r="H21" s="99">
        <v>26</v>
      </c>
      <c r="I21" s="25">
        <v>6.2866417144182049E-2</v>
      </c>
      <c r="J21" s="7"/>
    </row>
    <row r="22" spans="1:20" ht="21" customHeight="1">
      <c r="A22" s="1"/>
      <c r="B22" s="81" t="s">
        <v>11</v>
      </c>
      <c r="C22" s="82" t="s">
        <v>24</v>
      </c>
      <c r="D22" s="83" t="s">
        <v>25</v>
      </c>
      <c r="E22" s="84">
        <v>6059</v>
      </c>
      <c r="F22" s="85">
        <v>5.68</v>
      </c>
      <c r="G22" s="84">
        <v>534590</v>
      </c>
      <c r="H22" s="99">
        <v>17</v>
      </c>
      <c r="I22" s="25">
        <v>1.160702594511682E-2</v>
      </c>
      <c r="J22" s="7"/>
    </row>
    <row r="23" spans="1:20" ht="21" customHeight="1">
      <c r="A23" s="1"/>
      <c r="B23" s="81" t="s">
        <v>34</v>
      </c>
      <c r="C23" s="82" t="s">
        <v>26</v>
      </c>
      <c r="D23" s="83" t="s">
        <v>2</v>
      </c>
      <c r="E23" s="84">
        <v>97</v>
      </c>
      <c r="F23" s="85">
        <v>76.58</v>
      </c>
      <c r="G23" s="84">
        <v>8973</v>
      </c>
      <c r="H23" s="99">
        <v>1</v>
      </c>
      <c r="I23" s="25">
        <v>4.0677588320517107E-2</v>
      </c>
      <c r="J23" s="7"/>
    </row>
    <row r="24" spans="1:20" ht="21" customHeight="1">
      <c r="A24" s="1"/>
      <c r="B24" s="81" t="s">
        <v>34</v>
      </c>
      <c r="C24" s="82" t="s">
        <v>27</v>
      </c>
      <c r="D24" s="83" t="s">
        <v>22</v>
      </c>
      <c r="E24" s="84">
        <v>37967</v>
      </c>
      <c r="F24" s="85">
        <v>11.37</v>
      </c>
      <c r="G24" s="84">
        <v>3202092</v>
      </c>
      <c r="H24" s="99">
        <v>68</v>
      </c>
      <c r="I24" s="25">
        <v>7.7511826643331923E-3</v>
      </c>
      <c r="J24" s="7"/>
    </row>
    <row r="25" spans="1:20" ht="21" customHeight="1">
      <c r="A25" s="1"/>
      <c r="B25" s="81" t="s">
        <v>34</v>
      </c>
      <c r="C25" s="82" t="s">
        <v>28</v>
      </c>
      <c r="D25" s="83" t="s">
        <v>22</v>
      </c>
      <c r="E25" s="84">
        <v>447</v>
      </c>
      <c r="F25" s="85">
        <v>9.15</v>
      </c>
      <c r="G25" s="84">
        <v>40128</v>
      </c>
      <c r="H25" s="99">
        <v>1</v>
      </c>
      <c r="I25" s="25">
        <v>9.0958931419457736E-3</v>
      </c>
      <c r="J25" s="7"/>
    </row>
    <row r="26" spans="1:20" ht="21" customHeight="1">
      <c r="A26" s="1"/>
      <c r="B26" s="81" t="s">
        <v>34</v>
      </c>
      <c r="C26" s="82" t="s">
        <v>61</v>
      </c>
      <c r="D26" s="83" t="s">
        <v>25</v>
      </c>
      <c r="E26" s="84">
        <v>1198</v>
      </c>
      <c r="F26" s="85">
        <v>1.4</v>
      </c>
      <c r="G26" s="84">
        <v>34523</v>
      </c>
      <c r="H26" s="99">
        <v>2</v>
      </c>
      <c r="I26" s="25">
        <v>2.114532340758335E-2</v>
      </c>
      <c r="J26" s="7"/>
    </row>
    <row r="27" spans="1:20" ht="21" customHeight="1">
      <c r="A27" s="1"/>
      <c r="B27" s="81" t="s">
        <v>34</v>
      </c>
      <c r="C27" s="82" t="s">
        <v>29</v>
      </c>
      <c r="D27" s="83" t="s">
        <v>25</v>
      </c>
      <c r="E27" s="84">
        <v>2054</v>
      </c>
      <c r="F27" s="85">
        <v>6.53</v>
      </c>
      <c r="G27" s="84">
        <v>172675</v>
      </c>
      <c r="H27" s="99">
        <v>5</v>
      </c>
      <c r="I27" s="25">
        <v>1.0568987983205444E-2</v>
      </c>
      <c r="J27" s="7"/>
    </row>
    <row r="28" spans="1:20" ht="21" customHeight="1">
      <c r="A28" s="1"/>
      <c r="B28" s="81" t="s">
        <v>30</v>
      </c>
      <c r="C28" s="82" t="s">
        <v>31</v>
      </c>
      <c r="D28" s="83" t="s">
        <v>22</v>
      </c>
      <c r="E28" s="84">
        <v>8402</v>
      </c>
      <c r="F28" s="85">
        <v>9.8000000000000007</v>
      </c>
      <c r="G28" s="84">
        <v>760005</v>
      </c>
      <c r="H28" s="99">
        <v>8</v>
      </c>
      <c r="I28" s="25">
        <v>3.8420799863158792E-3</v>
      </c>
      <c r="J28" s="7"/>
    </row>
    <row r="29" spans="1:20" ht="21" customHeight="1" thickBot="1">
      <c r="A29" s="1"/>
      <c r="B29" s="90" t="s">
        <v>30</v>
      </c>
      <c r="C29" s="91" t="s">
        <v>45</v>
      </c>
      <c r="D29" s="92" t="s">
        <v>25</v>
      </c>
      <c r="E29" s="93">
        <v>1040</v>
      </c>
      <c r="F29" s="94">
        <v>4.4400000000000004</v>
      </c>
      <c r="G29" s="93">
        <v>82264</v>
      </c>
      <c r="H29" s="100">
        <v>1</v>
      </c>
      <c r="I29" s="26">
        <v>4.4369347466692603E-3</v>
      </c>
      <c r="J29" s="7"/>
      <c r="S29" s="6"/>
    </row>
    <row r="30" spans="1:20" ht="23" customHeight="1">
      <c r="A30" s="1"/>
      <c r="B30" s="23"/>
      <c r="C30" s="23"/>
      <c r="D30" s="96" t="s">
        <v>39</v>
      </c>
      <c r="E30" s="87">
        <f>SUM(E6:E29)</f>
        <v>190826</v>
      </c>
      <c r="F30" s="88"/>
      <c r="G30" s="87">
        <f>SUM(G6:G29)</f>
        <v>17031430</v>
      </c>
      <c r="H30" s="87">
        <f>SUM(H6:H29)</f>
        <v>515</v>
      </c>
      <c r="I30" s="97">
        <f t="shared" ref="I30" si="0">H30/(G30/365)</f>
        <v>1.1036947572810974E-2</v>
      </c>
      <c r="J30" s="7"/>
    </row>
    <row r="31" spans="1:20" s="6" customFormat="1" ht="25" customHeight="1">
      <c r="A31" s="2"/>
      <c r="B31" s="3"/>
      <c r="C31" s="3"/>
      <c r="D31" s="10"/>
      <c r="E31" s="11"/>
      <c r="F31" s="12"/>
      <c r="G31" s="11"/>
      <c r="H31" s="11"/>
      <c r="I31" s="13"/>
      <c r="J31" s="7"/>
      <c r="K31"/>
      <c r="T31"/>
    </row>
    <row r="32" spans="1:20">
      <c r="A32" s="1"/>
      <c r="B32" s="1"/>
      <c r="C32" s="1"/>
      <c r="D32" s="1"/>
      <c r="E32" s="1"/>
      <c r="F32" s="4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4"/>
      <c r="G33" s="1"/>
      <c r="H33" s="1"/>
      <c r="I33" s="1"/>
      <c r="J33" s="1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</sheetData>
  <sortState xmlns:xlrd2="http://schemas.microsoft.com/office/spreadsheetml/2017/richdata2" ref="L3:S36">
    <sortCondition ref="N3:N36"/>
    <sortCondition ref="L3:L36"/>
    <sortCondition ref="M3:M36"/>
  </sortState>
  <mergeCells count="2">
    <mergeCell ref="B2:I2"/>
    <mergeCell ref="B3:I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0E88-A3E1-4942-AA43-5FDD1B0DF011}">
  <dimension ref="A1:L34"/>
  <sheetViews>
    <sheetView tabSelected="1" zoomScaleNormal="100" workbookViewId="0"/>
  </sheetViews>
  <sheetFormatPr baseColWidth="10" defaultRowHeight="16"/>
  <cols>
    <col min="1" max="1" width="3.83203125" customWidth="1"/>
    <col min="2" max="2" width="7.33203125" customWidth="1"/>
    <col min="3" max="3" width="14.33203125" customWidth="1"/>
    <col min="4" max="4" width="8.83203125" customWidth="1"/>
    <col min="5" max="5" width="8.6640625" customWidth="1"/>
    <col min="6" max="6" width="9.1640625" customWidth="1"/>
    <col min="7" max="7" width="8.6640625" customWidth="1"/>
    <col min="8" max="8" width="9.83203125" customWidth="1"/>
    <col min="9" max="10" width="10" customWidth="1"/>
  </cols>
  <sheetData>
    <row r="1" spans="1:12" ht="2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2">
      <c r="A2" s="5"/>
      <c r="B2" s="5"/>
      <c r="C2" s="71"/>
      <c r="D2" s="115" t="s">
        <v>60</v>
      </c>
      <c r="E2" s="115"/>
      <c r="F2" s="115"/>
      <c r="G2" s="115"/>
      <c r="H2" s="115"/>
      <c r="I2" s="115"/>
      <c r="J2" s="71"/>
      <c r="K2" s="5"/>
      <c r="L2" s="5"/>
    </row>
    <row r="3" spans="1:12" ht="17">
      <c r="A3" s="5"/>
      <c r="B3" s="5"/>
      <c r="D3" s="125" t="s">
        <v>66</v>
      </c>
      <c r="E3" s="125"/>
      <c r="F3" s="125"/>
      <c r="G3" s="125"/>
      <c r="H3" s="125"/>
      <c r="I3" s="125"/>
      <c r="J3" s="28"/>
      <c r="K3" s="5"/>
      <c r="L3" s="5"/>
    </row>
    <row r="4" spans="1:1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1:1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1:1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1:1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1:1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>
      <c r="A29" s="5"/>
      <c r="B29" s="66"/>
      <c r="C29" s="67">
        <v>2014</v>
      </c>
      <c r="D29" s="67">
        <v>2015</v>
      </c>
      <c r="E29" s="67">
        <v>2016</v>
      </c>
      <c r="F29" s="67">
        <v>2017</v>
      </c>
      <c r="G29" s="67">
        <v>2018</v>
      </c>
      <c r="H29" s="67">
        <v>2019</v>
      </c>
      <c r="I29" s="67">
        <v>2020</v>
      </c>
      <c r="J29" s="67" t="s">
        <v>65</v>
      </c>
      <c r="K29" s="5"/>
      <c r="L29" s="5"/>
    </row>
    <row r="30" spans="1:12">
      <c r="A30" s="5"/>
      <c r="B30" s="66" t="s">
        <v>58</v>
      </c>
      <c r="C30" s="68">
        <v>6.5636857343235808E-3</v>
      </c>
      <c r="D30" s="68">
        <v>1.5389627812488023E-2</v>
      </c>
      <c r="E30" s="68">
        <v>1.3835694119716281E-2</v>
      </c>
      <c r="F30" s="68">
        <v>1.8264200415823301E-2</v>
      </c>
      <c r="G30" s="68">
        <v>3.5535801789134701E-2</v>
      </c>
      <c r="H30" s="68">
        <v>5.2278614215603599E-2</v>
      </c>
      <c r="I30" s="68">
        <v>6.2583727888446836E-2</v>
      </c>
      <c r="J30" s="68">
        <v>6.7599999999999993E-2</v>
      </c>
      <c r="K30" s="5"/>
      <c r="L30" s="5"/>
    </row>
    <row r="31" spans="1:12">
      <c r="A31" s="5"/>
      <c r="B31" s="69" t="s">
        <v>59</v>
      </c>
      <c r="C31" s="69"/>
      <c r="D31" s="69"/>
      <c r="E31" s="69"/>
      <c r="F31" s="69"/>
      <c r="G31" s="70">
        <v>0</v>
      </c>
      <c r="H31" s="70">
        <v>8.4381357499537634E-3</v>
      </c>
      <c r="I31" s="70">
        <v>7.8571384639986221E-3</v>
      </c>
      <c r="J31" s="70">
        <v>1.43E-2</v>
      </c>
      <c r="K31" s="5"/>
      <c r="L31" s="5"/>
    </row>
    <row r="32" spans="1:1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</sheetData>
  <mergeCells count="2">
    <mergeCell ref="D2:I2"/>
    <mergeCell ref="D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Lifetime</vt:lpstr>
      <vt:lpstr>Lowest Lifetime</vt:lpstr>
      <vt:lpstr>Change in Storage</vt:lpstr>
      <vt:lpstr>Quarterly</vt:lpstr>
      <vt:lpstr>SDD vs HDD Lifetime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Klein</dc:creator>
  <cp:lastModifiedBy>Andy Klein</cp:lastModifiedBy>
  <dcterms:created xsi:type="dcterms:W3CDTF">2021-01-18T20:59:59Z</dcterms:created>
  <dcterms:modified xsi:type="dcterms:W3CDTF">2021-10-26T00:17:21Z</dcterms:modified>
</cp:coreProperties>
</file>